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Z:\_ERASMUS+\!UMOWY ERASMUS+\"/>
    </mc:Choice>
  </mc:AlternateContent>
  <xr:revisionPtr revIDLastSave="0" documentId="13_ncr:40009_{CB572EBB-2AED-4B3E-9C9A-EA46D36E003C}" xr6:coauthVersionLast="36" xr6:coauthVersionMax="36" xr10:uidLastSave="{00000000-0000-0000-0000-000000000000}"/>
  <bookViews>
    <workbookView xWindow="0" yWindow="0" windowWidth="25200" windowHeight="10755" firstSheet="3" activeTab="7"/>
  </bookViews>
  <sheets>
    <sheet name="WA" sheetId="1" r:id="rId1"/>
    <sheet name="WARiE" sheetId="13" r:id="rId2"/>
    <sheet name="WIiT" sheetId="14" r:id="rId3"/>
    <sheet name="WILiT" sheetId="15" r:id="rId4"/>
    <sheet name="WIMiFT" sheetId="16" r:id="rId5"/>
    <sheet name="WIM" sheetId="17" r:id="rId6"/>
    <sheet name="WIŚiE" sheetId="18" r:id="rId7"/>
    <sheet name="WIZ" sheetId="8" r:id="rId8"/>
    <sheet name="WTCh" sheetId="11" r:id="rId9"/>
    <sheet name="ONLY STAFF" sheetId="23" r:id="rId10"/>
    <sheet name="podsumowanie" sheetId="20" r:id="rId11"/>
  </sheets>
  <externalReferences>
    <externalReference r:id="rId12"/>
  </externalReferences>
  <definedNames>
    <definedName name="_Hlt183410694" localSheetId="0">WIŚiE!#REF!</definedName>
    <definedName name="_Hlt183483013" localSheetId="0">#REF!</definedName>
    <definedName name="_xlnm.Print_Area" localSheetId="0">WA!$A$1:$L$55</definedName>
  </definedNames>
  <calcPr calcId="191029"/>
</workbook>
</file>

<file path=xl/calcChain.xml><?xml version="1.0" encoding="utf-8"?>
<calcChain xmlns="http://schemas.openxmlformats.org/spreadsheetml/2006/main">
  <c r="I86" i="13" l="1"/>
  <c r="J86" i="13"/>
  <c r="K86" i="13"/>
  <c r="E7" i="20"/>
  <c r="I45" i="11"/>
  <c r="J48" i="11" s="1"/>
  <c r="J45" i="11"/>
  <c r="K45" i="11"/>
  <c r="L45" i="11"/>
  <c r="I80" i="8"/>
  <c r="J84" i="8" s="1"/>
  <c r="J80" i="8"/>
  <c r="K80" i="8"/>
  <c r="L80" i="8"/>
  <c r="I34" i="18"/>
  <c r="J34" i="18"/>
  <c r="K34" i="18"/>
  <c r="L34" i="18"/>
  <c r="I49" i="18"/>
  <c r="J52" i="18"/>
  <c r="J49" i="18"/>
  <c r="K49" i="18"/>
  <c r="L49" i="18"/>
  <c r="I88" i="17"/>
  <c r="J91" i="17" s="1"/>
  <c r="J88" i="17"/>
  <c r="K88" i="17"/>
  <c r="L88" i="17"/>
  <c r="I22" i="16"/>
  <c r="J26" i="16"/>
  <c r="J22" i="16"/>
  <c r="K22" i="16"/>
  <c r="L22" i="16"/>
  <c r="I51" i="15"/>
  <c r="J51" i="15"/>
  <c r="K51" i="15"/>
  <c r="L51" i="15"/>
  <c r="I93" i="15"/>
  <c r="J98" i="15" s="1"/>
  <c r="J93" i="15"/>
  <c r="K93" i="15"/>
  <c r="L93" i="15"/>
  <c r="I85" i="14"/>
  <c r="J85" i="14"/>
  <c r="K85" i="14"/>
  <c r="L85" i="14"/>
  <c r="I150" i="14"/>
  <c r="J150" i="14"/>
  <c r="K150" i="14"/>
  <c r="L150" i="14"/>
  <c r="I50" i="13"/>
  <c r="J50" i="13"/>
  <c r="K50" i="13"/>
  <c r="L50" i="13"/>
  <c r="L86" i="13"/>
  <c r="I101" i="13"/>
  <c r="J101" i="13"/>
  <c r="K101" i="13"/>
  <c r="L101" i="13"/>
  <c r="I49" i="1"/>
  <c r="J49" i="1"/>
  <c r="K49" i="1"/>
  <c r="L49" i="1"/>
  <c r="I52" i="1"/>
  <c r="J154" i="14"/>
  <c r="J105" i="13" l="1"/>
  <c r="E5" i="20"/>
</calcChain>
</file>

<file path=xl/comments1.xml><?xml version="1.0" encoding="utf-8"?>
<comments xmlns="http://schemas.openxmlformats.org/spreadsheetml/2006/main">
  <authors>
    <author>Irena Szymanowska</author>
  </authors>
  <commentList>
    <comment ref="L113" authorId="0" shapeId="0">
      <text>
        <r>
          <rPr>
            <b/>
            <sz val="9"/>
            <color indexed="81"/>
            <rFont val="Tahoma"/>
            <family val="2"/>
            <charset val="238"/>
          </rPr>
          <t>Irena Szymanowska:</t>
        </r>
        <r>
          <rPr>
            <sz val="9"/>
            <color indexed="81"/>
            <rFont val="Tahoma"/>
            <family val="2"/>
            <charset val="238"/>
          </rPr>
          <t xml:space="preserve">
1 BSc = 10 months
1 BSc or 1 MSc = 5 months</t>
        </r>
      </text>
    </comment>
  </commentList>
</comments>
</file>

<file path=xl/comments2.xml><?xml version="1.0" encoding="utf-8"?>
<comments xmlns="http://schemas.openxmlformats.org/spreadsheetml/2006/main">
  <authors>
    <author>Irena Szymanowska</author>
  </authors>
  <commentList>
    <comment ref="K11" authorId="0" shapeId="0">
      <text>
        <r>
          <rPr>
            <b/>
            <sz val="9"/>
            <color indexed="81"/>
            <rFont val="Tahoma"/>
            <family val="2"/>
            <charset val="238"/>
          </rPr>
          <t>Irena Szymanowska:</t>
        </r>
        <r>
          <rPr>
            <sz val="9"/>
            <color indexed="81"/>
            <rFont val="Tahoma"/>
            <family val="2"/>
            <charset val="238"/>
          </rPr>
          <t xml:space="preserve">
tylko BSc</t>
        </r>
      </text>
    </comment>
  </commentList>
</comments>
</file>

<file path=xl/comments3.xml><?xml version="1.0" encoding="utf-8"?>
<comments xmlns="http://schemas.openxmlformats.org/spreadsheetml/2006/main">
  <authors>
    <author>Irena Szymanowska</author>
  </authors>
  <commentList>
    <comment ref="H64" authorId="0" shapeId="0">
      <text>
        <r>
          <rPr>
            <b/>
            <sz val="9"/>
            <color indexed="81"/>
            <rFont val="Tahoma"/>
            <family val="2"/>
            <charset val="238"/>
          </rPr>
          <t>Irena Szymanowska:</t>
        </r>
        <r>
          <rPr>
            <sz val="9"/>
            <color indexed="81"/>
            <rFont val="Tahoma"/>
            <family val="2"/>
            <charset val="238"/>
          </rPr>
          <t xml:space="preserve">
incoming bez PhD</t>
        </r>
      </text>
    </comment>
  </commentList>
</comments>
</file>

<file path=xl/sharedStrings.xml><?xml version="1.0" encoding="utf-8"?>
<sst xmlns="http://schemas.openxmlformats.org/spreadsheetml/2006/main" count="4199" uniqueCount="1639">
  <si>
    <t>Architecture</t>
  </si>
  <si>
    <t>RAZEM:</t>
  </si>
  <si>
    <t>Wydział Architektury</t>
  </si>
  <si>
    <t>Kraj</t>
  </si>
  <si>
    <t>Miasto</t>
  </si>
  <si>
    <t>Uczelnia</t>
  </si>
  <si>
    <t>Poziom</t>
  </si>
  <si>
    <t>Kierunek studiów</t>
  </si>
  <si>
    <t>WŁOCHY</t>
  </si>
  <si>
    <t>Universita degli Studi di Firenze</t>
  </si>
  <si>
    <t>FRANCJA</t>
  </si>
  <si>
    <t>Strasbourg</t>
  </si>
  <si>
    <t xml:space="preserve">Institut National des Sciences Appliquees  de Strasbourg                                 </t>
  </si>
  <si>
    <t>BELGIA</t>
  </si>
  <si>
    <t>Mons</t>
  </si>
  <si>
    <t>DANIA</t>
  </si>
  <si>
    <t>NIEMCY</t>
  </si>
  <si>
    <t>Cottbus</t>
  </si>
  <si>
    <t>FINLANDIA</t>
  </si>
  <si>
    <t>Civil Engineering</t>
  </si>
  <si>
    <t>Institut National des Sciences Appliquees de Strasbourg</t>
  </si>
  <si>
    <t>Valencia</t>
  </si>
  <si>
    <t>Universidad Politecnica de Valencia</t>
  </si>
  <si>
    <t>Valladolid</t>
  </si>
  <si>
    <t>Universidad de Valladolid</t>
  </si>
  <si>
    <t>Aachen</t>
  </si>
  <si>
    <t>Rheinisch-Westfalische-Technische Hochschule Aachen</t>
  </si>
  <si>
    <t>Berlin</t>
  </si>
  <si>
    <t>Braunschweig</t>
  </si>
  <si>
    <t>Technische Universitaet Carolo-Wilhelmina zu Braunschweig</t>
  </si>
  <si>
    <t>Kaiserslautern</t>
  </si>
  <si>
    <t>Technische Universitaet Kaiserslautern</t>
  </si>
  <si>
    <t>Leipzig</t>
  </si>
  <si>
    <t>Hochschule fuer Technik, Wirtschaft und Kultur Leipzig</t>
  </si>
  <si>
    <t>Bari</t>
  </si>
  <si>
    <t>Politecnico di Bari</t>
  </si>
  <si>
    <t>Milano</t>
  </si>
  <si>
    <t>AUSTRIA</t>
  </si>
  <si>
    <t>HISZPANIA</t>
  </si>
  <si>
    <t>Firenze</t>
  </si>
  <si>
    <t>Roma</t>
  </si>
  <si>
    <t>Environmental Engineering</t>
  </si>
  <si>
    <t>Oulu</t>
  </si>
  <si>
    <t>Oulu University of Applied Sciences</t>
  </si>
  <si>
    <t>Tarragona</t>
  </si>
  <si>
    <t>Universitat Rovira i Virgili</t>
  </si>
  <si>
    <t>Technische Universitaet Berlin</t>
  </si>
  <si>
    <t>Stuttgart</t>
  </si>
  <si>
    <t>Universitaet Stuttgart</t>
  </si>
  <si>
    <t>Mechanical Engineering</t>
  </si>
  <si>
    <t>Compiegne</t>
  </si>
  <si>
    <t>Universite de Technologie de Compiegne</t>
  </si>
  <si>
    <t>Piraeus</t>
  </si>
  <si>
    <t>University of Piraeus</t>
  </si>
  <si>
    <t>Production Engineering Management</t>
  </si>
  <si>
    <t>Offenburg</t>
  </si>
  <si>
    <t>Hochschule Offenburg</t>
  </si>
  <si>
    <t>Covilha</t>
  </si>
  <si>
    <t>Universidade da Beira Interior</t>
  </si>
  <si>
    <t>Guimaraes</t>
  </si>
  <si>
    <t>Universidade do Minho</t>
  </si>
  <si>
    <t>Technical University of Kosice</t>
  </si>
  <si>
    <t>Nyiregyhaza</t>
  </si>
  <si>
    <t>College of Nyiregyhaza</t>
  </si>
  <si>
    <t>GRECJA</t>
  </si>
  <si>
    <t>PORTUGALIA</t>
  </si>
  <si>
    <t>SŁOWACJA</t>
  </si>
  <si>
    <t>WĘGRY</t>
  </si>
  <si>
    <t>Mathematics</t>
  </si>
  <si>
    <t>Zilina</t>
  </si>
  <si>
    <t>Physics</t>
  </si>
  <si>
    <t>Brandenburgische Technische Universitaet Cottbus</t>
  </si>
  <si>
    <t>Electrical  Engineering</t>
  </si>
  <si>
    <t>Madrid</t>
  </si>
  <si>
    <t>Universidad Politecnica de Madrid</t>
  </si>
  <si>
    <t>Computer Science</t>
  </si>
  <si>
    <t>Lille</t>
  </si>
  <si>
    <t>Brussel</t>
  </si>
  <si>
    <t>Vrije Universiteit Brussel</t>
  </si>
  <si>
    <t>Tampere</t>
  </si>
  <si>
    <t>Tampere University of Technology</t>
  </si>
  <si>
    <t>Brest</t>
  </si>
  <si>
    <t>Athens</t>
  </si>
  <si>
    <t>Patras</t>
  </si>
  <si>
    <t>University of Patras</t>
  </si>
  <si>
    <t>Lisboa</t>
  </si>
  <si>
    <t>Porto</t>
  </si>
  <si>
    <t>Universidade do Porto</t>
  </si>
  <si>
    <t>Gebze</t>
  </si>
  <si>
    <t>Uludag</t>
  </si>
  <si>
    <t>Uludag Universitesi</t>
  </si>
  <si>
    <t>Torino</t>
  </si>
  <si>
    <t>Politecnico di Torino</t>
  </si>
  <si>
    <t>TURCJA</t>
  </si>
  <si>
    <t>Electronics and Telecom.</t>
  </si>
  <si>
    <t>Klagenfurt</t>
  </si>
  <si>
    <t>Universitaet Klagenfurt</t>
  </si>
  <si>
    <t>Paris</t>
  </si>
  <si>
    <t>Siegen</t>
  </si>
  <si>
    <t>Universitaet Siegen</t>
  </si>
  <si>
    <t>Frankfurt</t>
  </si>
  <si>
    <t>Johann Wolfgang Goethe Universitaet Frankfurt</t>
  </si>
  <si>
    <t>Management and Marketing</t>
  </si>
  <si>
    <t>Ylivieska</t>
  </si>
  <si>
    <t>Business with Technology</t>
  </si>
  <si>
    <t>Krefeld</t>
  </si>
  <si>
    <t>Hochschule Niederrhein Krefeld</t>
  </si>
  <si>
    <t>Business Studies</t>
  </si>
  <si>
    <t>Wildau</t>
  </si>
  <si>
    <t>Management Science</t>
  </si>
  <si>
    <t>Industrial Engineering and Management</t>
  </si>
  <si>
    <t>Odense</t>
  </si>
  <si>
    <t>RUMUNIA</t>
  </si>
  <si>
    <t>Resita</t>
  </si>
  <si>
    <t>Technische Universitaet Braunschweig</t>
  </si>
  <si>
    <t>Electrical Engineering</t>
  </si>
  <si>
    <t>Universidade Nova de Lisboa</t>
  </si>
  <si>
    <t>Brandenburg</t>
  </si>
  <si>
    <t>Fachhochschule Brandenburg</t>
  </si>
  <si>
    <t>Technical Physics</t>
  </si>
  <si>
    <t>Transportation</t>
  </si>
  <si>
    <t>Jyvaskyla</t>
  </si>
  <si>
    <t>Logistics</t>
  </si>
  <si>
    <t>Wolfenbuettel</t>
  </si>
  <si>
    <t>Wydział Technologii Chemicznej</t>
  </si>
  <si>
    <t>Chemical Technology</t>
  </si>
  <si>
    <t>Abo</t>
  </si>
  <si>
    <t>Abo Akademi University</t>
  </si>
  <si>
    <t>Chemistry</t>
  </si>
  <si>
    <t>Barcelona</t>
  </si>
  <si>
    <t>Chemical Engineering</t>
  </si>
  <si>
    <t>Salerno</t>
  </si>
  <si>
    <t>University of Salerno</t>
  </si>
  <si>
    <t>Fürdő</t>
  </si>
  <si>
    <t>Management and Business Administration</t>
  </si>
  <si>
    <t>Universita degli Studi di Roma „La Sapienza”</t>
  </si>
  <si>
    <t xml:space="preserve">Brandenburgische Technische Universitaet Cottbus </t>
  </si>
  <si>
    <t>strona www uczelni</t>
  </si>
  <si>
    <t xml:space="preserve">http://www.unifi.it/ </t>
  </si>
  <si>
    <t>http://www.uniroma1.it/</t>
  </si>
  <si>
    <t xml:space="preserve">http://www.insa-strasbourg.fr/ </t>
  </si>
  <si>
    <t>http://www.tu-cottbus.de/</t>
  </si>
  <si>
    <t>http://www.poliba.it/</t>
  </si>
  <si>
    <t>http://www.uv.es/</t>
  </si>
  <si>
    <t>http://www.tu-braunschweig.de/</t>
  </si>
  <si>
    <t>http://www.uni-kl.de/</t>
  </si>
  <si>
    <t>http://www.htwk-leipzig.de/</t>
  </si>
  <si>
    <t>http://www.rwth-aachen.de/</t>
  </si>
  <si>
    <t>http://www.tu-berlin.de/</t>
  </si>
  <si>
    <t>http://www.uni-stuttgart.de/</t>
  </si>
  <si>
    <t>http://www.insa-strasbourg.fr/</t>
  </si>
  <si>
    <t>http://www.utc.fr/</t>
  </si>
  <si>
    <t xml:space="preserve">http://www.ubi.pt/ </t>
  </si>
  <si>
    <t>http://www.uminho.pt/</t>
  </si>
  <si>
    <t>http://www.fh-offenburg.de/</t>
  </si>
  <si>
    <t>http://www.tuke.sk/</t>
  </si>
  <si>
    <t>http://www.nyf.hu/</t>
  </si>
  <si>
    <t>http://www.unipi.gr</t>
  </si>
  <si>
    <t>http://www.upm.es/</t>
  </si>
  <si>
    <t>http://ustl1.univ-lille1.fr/</t>
  </si>
  <si>
    <t>http://www.up.pt/</t>
  </si>
  <si>
    <t>http://www.polito.it/</t>
  </si>
  <si>
    <t>http://www.upatras.gr/</t>
  </si>
  <si>
    <t>http://www.vub.ac.be/</t>
  </si>
  <si>
    <t>http://www.gyte.edu.tr/</t>
  </si>
  <si>
    <t>http://www.uludag.edu.tr/english/</t>
  </si>
  <si>
    <t xml:space="preserve">http://www.oamk.fi/english/ </t>
  </si>
  <si>
    <t>http://www.uni-siegen.de/</t>
  </si>
  <si>
    <t>http://dia.uni-klu.ac.at/</t>
  </si>
  <si>
    <t>http://www.uni-frankfurt.de/</t>
  </si>
  <si>
    <t>http://www.hs-niederrhein.de/</t>
  </si>
  <si>
    <t>http://www.tfh-wildau.de/</t>
  </si>
  <si>
    <t xml:space="preserve">http://www.ubi.pt/  </t>
  </si>
  <si>
    <t>http://www.uem.ro/</t>
  </si>
  <si>
    <t>http://www.kodolanyi.hu</t>
  </si>
  <si>
    <t>http://www.fh-brandenburg.de/</t>
  </si>
  <si>
    <t>http://www.jamk.fi/</t>
  </si>
  <si>
    <t xml:space="preserve">http://www.tfh-wildau.de/ </t>
  </si>
  <si>
    <t>http://www.abo.fi/</t>
  </si>
  <si>
    <t xml:space="preserve">http://www.uni-siegen.de/ </t>
  </si>
  <si>
    <t xml:space="preserve">http://www.unisa.it/ </t>
  </si>
  <si>
    <t>http://www.upc.edu/es/</t>
  </si>
  <si>
    <t>Graz</t>
  </si>
  <si>
    <t>Technische Universitaet Graz</t>
  </si>
  <si>
    <t>Progressive Technologies</t>
  </si>
  <si>
    <t>www.vsb.cz</t>
  </si>
  <si>
    <t>VSB- Technicka Univerzita Ostrava</t>
  </si>
  <si>
    <t>Ostrava</t>
  </si>
  <si>
    <t>CZECHY</t>
  </si>
  <si>
    <t>Paderborn</t>
  </si>
  <si>
    <t>Universitaet Paderborn</t>
  </si>
  <si>
    <t>http://www.upb.de/</t>
  </si>
  <si>
    <t>Business studies with Technology</t>
  </si>
  <si>
    <t>Zittau</t>
  </si>
  <si>
    <t>Hochschule Zittau</t>
  </si>
  <si>
    <t>http://www.hs-zigr.de/</t>
  </si>
  <si>
    <t>Dortmund</t>
  </si>
  <si>
    <t xml:space="preserve">Engineering </t>
  </si>
  <si>
    <t>http://www.uva.es/</t>
  </si>
  <si>
    <t>http://www.upvnet.upv.es/</t>
  </si>
  <si>
    <t>University of Zilina</t>
  </si>
  <si>
    <t>Transport and Traffic Studies</t>
  </si>
  <si>
    <t>Istanbul</t>
  </si>
  <si>
    <t>http://www.itu.edu.tr/</t>
  </si>
  <si>
    <t>Selcuk</t>
  </si>
  <si>
    <t>http://www.uc3m.es/</t>
  </si>
  <si>
    <t>Universidad Carlos III de Madrid</t>
  </si>
  <si>
    <t>Kosice</t>
  </si>
  <si>
    <t>Sundsvall</t>
  </si>
  <si>
    <t>Midsweden University</t>
  </si>
  <si>
    <t>http://www.miun.se/</t>
  </si>
  <si>
    <t>1 (2)</t>
  </si>
  <si>
    <t>Yildiz Teknik Universitesi</t>
  </si>
  <si>
    <t>http://www.yildiz.edu.tr/</t>
  </si>
  <si>
    <t>Viseu</t>
  </si>
  <si>
    <t>BSc, MSc</t>
  </si>
  <si>
    <t xml:space="preserve">BSc </t>
  </si>
  <si>
    <t>BSc</t>
  </si>
  <si>
    <t>Dresden</t>
  </si>
  <si>
    <t>Technische Universitaet Dresden</t>
  </si>
  <si>
    <t>www.tu-dresden.de</t>
  </si>
  <si>
    <t>Materials and Manufacturing Eng.</t>
  </si>
  <si>
    <t>MSc</t>
  </si>
  <si>
    <t>MSc, PhD</t>
  </si>
  <si>
    <t>BSc, MSc,  PhD</t>
  </si>
  <si>
    <t>http:///www.tugraz.at</t>
  </si>
  <si>
    <t>Technische Hochschule Wildau</t>
  </si>
  <si>
    <t xml:space="preserve">http://www.etseib.upc.edu </t>
  </si>
  <si>
    <t>Longuenesse</t>
  </si>
  <si>
    <t>Control Engineering&amp;Robotics</t>
  </si>
  <si>
    <t xml:space="preserve">Msc </t>
  </si>
  <si>
    <t>PhD</t>
  </si>
  <si>
    <t>BSc, MSc, PhD</t>
  </si>
  <si>
    <t>BSc,MSc</t>
  </si>
  <si>
    <t xml:space="preserve">MSc </t>
  </si>
  <si>
    <t>Granada</t>
  </si>
  <si>
    <t>www.ugr.es</t>
  </si>
  <si>
    <t>Jaen</t>
  </si>
  <si>
    <t>Jaen University</t>
  </si>
  <si>
    <t>www.ujaen.es</t>
  </si>
  <si>
    <t>BSc, MSC</t>
  </si>
  <si>
    <t>www.urv.cat</t>
  </si>
  <si>
    <t>Evry</t>
  </si>
  <si>
    <t>Poitiers</t>
  </si>
  <si>
    <t>Universite de Poitiers</t>
  </si>
  <si>
    <t>www.univ-poitiers.fr</t>
  </si>
  <si>
    <t>www.unl.pt</t>
  </si>
  <si>
    <t>SŁOWENIA</t>
  </si>
  <si>
    <t>Maribor</t>
  </si>
  <si>
    <t>University of Maribor</t>
  </si>
  <si>
    <t>www.uni-mb.si</t>
  </si>
  <si>
    <t>Adana</t>
  </si>
  <si>
    <t>Cukurova Universitesi</t>
  </si>
  <si>
    <t>www.cu.edu.tr</t>
  </si>
  <si>
    <t>BSc = studia I stopnia</t>
  </si>
  <si>
    <t>MSc = studia II stopnia</t>
  </si>
  <si>
    <t>PhD = studia III stopnia</t>
  </si>
  <si>
    <t>s x m = studentomiesiące</t>
  </si>
  <si>
    <t>Electronics and Automation</t>
  </si>
  <si>
    <t>www.unifi.it</t>
  </si>
  <si>
    <t>Engineering</t>
  </si>
  <si>
    <t>Vigo</t>
  </si>
  <si>
    <t>Universidade de Vigo</t>
  </si>
  <si>
    <t>www.uvigo.es</t>
  </si>
  <si>
    <t>Manufacturing Science</t>
  </si>
  <si>
    <t>Bologna</t>
  </si>
  <si>
    <t>Universita di Bologna</t>
  </si>
  <si>
    <t>http://unibo.it/</t>
  </si>
  <si>
    <t>Baia Mare</t>
  </si>
  <si>
    <t>http://www.ubm.ro/</t>
  </si>
  <si>
    <t>Braganca</t>
  </si>
  <si>
    <t>Instituto Politecnico de Braganca</t>
  </si>
  <si>
    <t>http://ipb.pt/</t>
  </si>
  <si>
    <t>http://www.ipb.pt/</t>
  </si>
  <si>
    <t>Usti nad Labem</t>
  </si>
  <si>
    <t>Univerzita Jana Evangelisty Purkyne</t>
  </si>
  <si>
    <t>http://ujep.cz/</t>
  </si>
  <si>
    <t>Engineering and engineering trades, Manufacturing and processing</t>
  </si>
  <si>
    <t>Volos</t>
  </si>
  <si>
    <t>University of Thessaly</t>
  </si>
  <si>
    <t>http://uth.gr/</t>
  </si>
  <si>
    <t>BSC, MSc, PhD</t>
  </si>
  <si>
    <t>Building and Civil Engineering</t>
  </si>
  <si>
    <t>http://www.upv.es/</t>
  </si>
  <si>
    <t>Architecture, Urban and Regional Planning</t>
  </si>
  <si>
    <t>Grenoble</t>
  </si>
  <si>
    <t>http://www.grenoble-inp.fr/</t>
  </si>
  <si>
    <t>Ozyegin Universitesi</t>
  </si>
  <si>
    <t>http://ozyegin.edu.tr/</t>
  </si>
  <si>
    <t>BTU Universitaet Cottbus</t>
  </si>
  <si>
    <t>http://tu-cottbus.de/</t>
  </si>
  <si>
    <t>TU Kaiserslautern</t>
  </si>
  <si>
    <t>http://www.cs.uni-kl.de/</t>
  </si>
  <si>
    <t>Universitat Politecnica de Catalunya- Escola Tecnica Superior d'Enginyeria de Telecomunication de Barcelona</t>
  </si>
  <si>
    <t>http://www.etsetb.upc.es/</t>
  </si>
  <si>
    <t>Eletronics and automation, Electronics and Telecommunications</t>
  </si>
  <si>
    <t>CHORWACJA</t>
  </si>
  <si>
    <t>Rijeka</t>
  </si>
  <si>
    <t>University of Rijeka</t>
  </si>
  <si>
    <t>http://www.uniri.hr/</t>
  </si>
  <si>
    <t>Insitituto Politecnico de Braganca</t>
  </si>
  <si>
    <t>Hameenlinna</t>
  </si>
  <si>
    <t>HAMK University of Applied Science</t>
  </si>
  <si>
    <t>http://www.hamk.fi/</t>
  </si>
  <si>
    <t>Ljubljana</t>
  </si>
  <si>
    <t>University of Ljubljana</t>
  </si>
  <si>
    <t>http://www.uni-lj.si/</t>
  </si>
  <si>
    <t>Trencin</t>
  </si>
  <si>
    <t>Alexander Dubcek University of Trencin</t>
  </si>
  <si>
    <t>http://tnuni.sk.sk/</t>
  </si>
  <si>
    <t>Cukurova University</t>
  </si>
  <si>
    <t>http://www.cu.edu.tr/</t>
  </si>
  <si>
    <t>Kadir Has Universitesi</t>
  </si>
  <si>
    <t>http://www.khas.edu.tr/</t>
  </si>
  <si>
    <t>Universidad de Granada (Escuela Superior de Ingenieros de Caminos, Canales y Puertos)</t>
  </si>
  <si>
    <t>Power Engineering</t>
  </si>
  <si>
    <t>Wydział Inżynierii Zarządzania</t>
  </si>
  <si>
    <t>ogółem:</t>
  </si>
  <si>
    <t>Bogazici University</t>
  </si>
  <si>
    <t>http://www.boun.edu.tr</t>
  </si>
  <si>
    <t>Lyon</t>
  </si>
  <si>
    <t>www.up.pt</t>
  </si>
  <si>
    <t>Malaga</t>
  </si>
  <si>
    <t>Universidad de Malaga</t>
  </si>
  <si>
    <t>http://www.uma.es/</t>
  </si>
  <si>
    <t>Architecture and Town Planning</t>
  </si>
  <si>
    <t>http://www.ujaen.es/</t>
  </si>
  <si>
    <t>Business Studies, Management Science</t>
  </si>
  <si>
    <t>Ecole Nationale Superieure de Mecanique et d'Aerotechnique</t>
  </si>
  <si>
    <t>http://ensma.fr/</t>
  </si>
  <si>
    <t>http://www.univ-lyon2.fr</t>
  </si>
  <si>
    <t>http://tut.fi/</t>
  </si>
  <si>
    <t xml:space="preserve">http://www.upv.es </t>
  </si>
  <si>
    <t>Lisbon</t>
  </si>
  <si>
    <t>http://upm.es/</t>
  </si>
  <si>
    <t>Antwerpen</t>
  </si>
  <si>
    <t>Budapest</t>
  </si>
  <si>
    <t>Budapest University of Technology and Ecomonics</t>
  </si>
  <si>
    <t>www.bme.hu</t>
  </si>
  <si>
    <t>Istanbul Technical University</t>
  </si>
  <si>
    <t>www.itu.edu.tr</t>
  </si>
  <si>
    <t>www.uminho.pt</t>
  </si>
  <si>
    <t xml:space="preserve">Industrial Engineering  </t>
  </si>
  <si>
    <t>www.poliba.it</t>
  </si>
  <si>
    <t>www.hs-offenburg.de</t>
  </si>
  <si>
    <t>Electricity and Energy</t>
  </si>
  <si>
    <t>http://www.univ-littoral.fr/</t>
  </si>
  <si>
    <t>Bratislava</t>
  </si>
  <si>
    <t>Slovenska Technicka Univerzita v Bratislave</t>
  </si>
  <si>
    <t>www.stuba.sk</t>
  </si>
  <si>
    <t>ŁOTWA</t>
  </si>
  <si>
    <t>Riga</t>
  </si>
  <si>
    <t>Riga Technical University</t>
  </si>
  <si>
    <t>www.rtu.lv</t>
  </si>
  <si>
    <t>Industrial Engineering</t>
  </si>
  <si>
    <t>www.isel.pt</t>
  </si>
  <si>
    <t>LUKSEMBURG</t>
  </si>
  <si>
    <t>Luxembourg</t>
  </si>
  <si>
    <t>Universite du Luxembourg</t>
  </si>
  <si>
    <t>www.uni.lu</t>
  </si>
  <si>
    <t>Computer Science &amp; Software Engineering</t>
  </si>
  <si>
    <t>HOLANDIA</t>
  </si>
  <si>
    <t>Eindhoven</t>
  </si>
  <si>
    <t>Technische Universitaet Eindhoven</t>
  </si>
  <si>
    <t>www.tue.nl</t>
  </si>
  <si>
    <t>Building and civil eng. (environmental eng.)</t>
  </si>
  <si>
    <t>2 (1 na semestr)</t>
  </si>
  <si>
    <t>Marmara Universitesi</t>
  </si>
  <si>
    <t>www.marmara.edu.tr</t>
  </si>
  <si>
    <t>Electronic engineering</t>
  </si>
  <si>
    <t>Budapeszt</t>
  </si>
  <si>
    <t>Budapest University of Technology and Economics</t>
  </si>
  <si>
    <t>Building and civil eng.</t>
  </si>
  <si>
    <t>Praga</t>
  </si>
  <si>
    <t>Pisa</t>
  </si>
  <si>
    <t>Universita di Pisa</t>
  </si>
  <si>
    <t>www.unipi.it</t>
  </si>
  <si>
    <t>BSc, Msc</t>
  </si>
  <si>
    <t>Coimbra</t>
  </si>
  <si>
    <t>Darnetal</t>
  </si>
  <si>
    <t>Ecole Nationale Superieure d'Architecture de Normandie</t>
  </si>
  <si>
    <t>www.rouen.archi.fr</t>
  </si>
  <si>
    <t>Rennes</t>
  </si>
  <si>
    <t>Ecole Nationale Superieure d'Architecture de Bretagne</t>
  </si>
  <si>
    <t>www.rennes.archi.fr</t>
  </si>
  <si>
    <t xml:space="preserve">BSc,MSc </t>
  </si>
  <si>
    <t>www.uni-stuttgart.de</t>
  </si>
  <si>
    <t>Banska Bystrica</t>
  </si>
  <si>
    <t>Matej Bel University</t>
  </si>
  <si>
    <t>www.umb.sk</t>
  </si>
  <si>
    <t>Business and Administration</t>
  </si>
  <si>
    <t>www.upm.es</t>
  </si>
  <si>
    <t>Bremen</t>
  </si>
  <si>
    <t>Hochschule Bremen</t>
  </si>
  <si>
    <t>www.hs-bremen.de</t>
  </si>
  <si>
    <t>Universidad de Jaen</t>
  </si>
  <si>
    <t>Nancy</t>
  </si>
  <si>
    <t>http://www.nancy.archi.fr/</t>
  </si>
  <si>
    <t>MSC</t>
  </si>
  <si>
    <t>Management</t>
  </si>
  <si>
    <t>Liege</t>
  </si>
  <si>
    <t>Universite de Liege</t>
  </si>
  <si>
    <t>www.ulg.ac.be</t>
  </si>
  <si>
    <t>http://www.tut.fi/en/</t>
  </si>
  <si>
    <t>Padova</t>
  </si>
  <si>
    <t>Universita degli Studi di Padova</t>
  </si>
  <si>
    <t>www.unipd.it</t>
  </si>
  <si>
    <t>Slavonski Brod</t>
  </si>
  <si>
    <t>University of Applied Sciences of Slavonski Brod</t>
  </si>
  <si>
    <t>www.vusb.hr</t>
  </si>
  <si>
    <t>Universite de Mons</t>
  </si>
  <si>
    <t>www.portail.umons.ac.be</t>
  </si>
  <si>
    <t>Industrial Management/Engineering</t>
  </si>
  <si>
    <t>http://www.ostfalia.de/cms/de/</t>
  </si>
  <si>
    <t>Ostfalia Hochschule fuer angewandte Wissenschaften</t>
  </si>
  <si>
    <t>Zagreb</t>
  </si>
  <si>
    <t>University of Zagreb</t>
  </si>
  <si>
    <t>www.international.unizg.hr</t>
  </si>
  <si>
    <t>Mechanics and Metal Work</t>
  </si>
  <si>
    <t>Szent Istvan University</t>
  </si>
  <si>
    <t>www.telecom-paristech.fr</t>
  </si>
  <si>
    <t>Leon</t>
  </si>
  <si>
    <t>Universidad de Leon</t>
  </si>
  <si>
    <t>www.unileon.es</t>
  </si>
  <si>
    <t>Telecom SudParis</t>
  </si>
  <si>
    <t>www.telecom-sudparis.eu</t>
  </si>
  <si>
    <t>Leuven</t>
  </si>
  <si>
    <t>Computing</t>
  </si>
  <si>
    <t>Angers</t>
  </si>
  <si>
    <t>Universite d'Angers</t>
  </si>
  <si>
    <t>www.univ-angers.fr</t>
  </si>
  <si>
    <t>Physical science</t>
  </si>
  <si>
    <t>Denizli</t>
  </si>
  <si>
    <t>Pamukkale Universitesi</t>
  </si>
  <si>
    <t>www.pau.edu.tr</t>
  </si>
  <si>
    <t>Engineering with commerce</t>
  </si>
  <si>
    <t>Corporate Management</t>
  </si>
  <si>
    <t>Fachhochschule Frankfurt am Main</t>
  </si>
  <si>
    <t>www.fh-frankfurt.de</t>
  </si>
  <si>
    <t>Architecture and Urban Planning</t>
  </si>
  <si>
    <t>Vaulx-en-Velin</t>
  </si>
  <si>
    <t>Ecole Nationale des Travaux Publics de l'Etat</t>
  </si>
  <si>
    <t>KU Leuven, Campus Group T</t>
  </si>
  <si>
    <t>www.groupt.be</t>
  </si>
  <si>
    <t>Bucharest</t>
  </si>
  <si>
    <t>National Technical Uniersity of Athens</t>
  </si>
  <si>
    <t>www.ntua.gr</t>
  </si>
  <si>
    <t>www.uniri.hu</t>
  </si>
  <si>
    <t>Informatics, Computer Science</t>
  </si>
  <si>
    <t>Universidad del Pais Vasco</t>
  </si>
  <si>
    <t>www.ehu.es</t>
  </si>
  <si>
    <t>Bsc</t>
  </si>
  <si>
    <t>www.uc3m.es</t>
  </si>
  <si>
    <t>Izmir</t>
  </si>
  <si>
    <t>www.ikc.edu.tr</t>
  </si>
  <si>
    <t>ESTONIA</t>
  </si>
  <si>
    <t>Tallinn</t>
  </si>
  <si>
    <t>Tallinn University of Technology</t>
  </si>
  <si>
    <t>www.ttu.ee</t>
  </si>
  <si>
    <t>Engineering and engineering trades</t>
  </si>
  <si>
    <t>www.unimib.it</t>
  </si>
  <si>
    <t>www.entpe.fr</t>
  </si>
  <si>
    <t>Kocaeli</t>
  </si>
  <si>
    <t>Kocaeli University</t>
  </si>
  <si>
    <t>Stralsund</t>
  </si>
  <si>
    <t>Business</t>
  </si>
  <si>
    <t>Bielefeld</t>
  </si>
  <si>
    <t>Universitat Bielefeld</t>
  </si>
  <si>
    <t>www.uni-bielefeld.de</t>
  </si>
  <si>
    <t>Universiteit Antwerpen</t>
  </si>
  <si>
    <t>www.uantwerp.be</t>
  </si>
  <si>
    <t>Mechanics and metal work</t>
  </si>
  <si>
    <t>Mechanics and Metal Works</t>
  </si>
  <si>
    <t>Brandenburg University of Technology Cottbus</t>
  </si>
  <si>
    <t>www.b-tu.de</t>
  </si>
  <si>
    <t>University of Vaasa</t>
  </si>
  <si>
    <t>Vaasa</t>
  </si>
  <si>
    <t>www.uva.fi</t>
  </si>
  <si>
    <t>Izmir Katip Celebi University</t>
  </si>
  <si>
    <t>Brno</t>
  </si>
  <si>
    <t>Brno University of Technology</t>
  </si>
  <si>
    <t>Czech University of Life Sciences Prague</t>
  </si>
  <si>
    <t>www.czu.cz</t>
  </si>
  <si>
    <t>Engineering, manufacturing and construction</t>
  </si>
  <si>
    <t>Napoli</t>
  </si>
  <si>
    <t>Universita degli studi di Napoli Federico II</t>
  </si>
  <si>
    <t>www.unina.it</t>
  </si>
  <si>
    <t>2(4)</t>
  </si>
  <si>
    <t>10(20)</t>
  </si>
  <si>
    <t>JAMK University</t>
  </si>
  <si>
    <t>Université de Bretagne Occidentale</t>
  </si>
  <si>
    <t>www.univ-brest.fr</t>
  </si>
  <si>
    <t>www.uniza.sk</t>
  </si>
  <si>
    <t>Thessaloniki</t>
  </si>
  <si>
    <t>Universita degli Studi di Milano-Bicocca</t>
  </si>
  <si>
    <t>Alexander Technological Educational Institute of Thessaloniki</t>
  </si>
  <si>
    <t>http://erasmus.teithe.gr</t>
  </si>
  <si>
    <t>Information and Communication</t>
  </si>
  <si>
    <t>Electronics and automation</t>
  </si>
  <si>
    <t>Electricity and energy</t>
  </si>
  <si>
    <t>Mittweida</t>
  </si>
  <si>
    <t>University Mittweida</t>
  </si>
  <si>
    <t>http://www.ausland.hs-mittweida.de</t>
  </si>
  <si>
    <t>Information and Communication Technologies</t>
  </si>
  <si>
    <t>Yildiz Technical University</t>
  </si>
  <si>
    <t>www.yildiz.edu.tr</t>
  </si>
  <si>
    <t>Mechanics and metal trades</t>
  </si>
  <si>
    <t>Electrical and Electronics Engineering</t>
  </si>
  <si>
    <t>Elazig</t>
  </si>
  <si>
    <t>Firat University</t>
  </si>
  <si>
    <t>www.firat.edu.tr</t>
  </si>
  <si>
    <t>Engineering management</t>
  </si>
  <si>
    <t>Electrical and Electronic Engineering</t>
  </si>
  <si>
    <t>Kirklareli University</t>
  </si>
  <si>
    <t>http://erasmus.kirklareli.edu.tr</t>
  </si>
  <si>
    <t>Kirklareli</t>
  </si>
  <si>
    <t>Universidad Carlos III Madrid</t>
  </si>
  <si>
    <t>Gelsenkirchen</t>
  </si>
  <si>
    <t>Westfalische Hochschule</t>
  </si>
  <si>
    <t>International Management</t>
  </si>
  <si>
    <t>Rostock</t>
  </si>
  <si>
    <t>University of Rostock</t>
  </si>
  <si>
    <t>www.uni-rostock.de</t>
  </si>
  <si>
    <t>Environment</t>
  </si>
  <si>
    <t>Centrul Universitar Nord Din Baia Mare (Cluj Napoca)</t>
  </si>
  <si>
    <t>North University of Baia Mare (Cluj Napoca)</t>
  </si>
  <si>
    <t>MACEDONIA</t>
  </si>
  <si>
    <t>Skopje</t>
  </si>
  <si>
    <t>SS. Cyril and Methodus University in Skopje</t>
  </si>
  <si>
    <t>www.ukim.edu.mk</t>
  </si>
  <si>
    <t>Bsc , MSc</t>
  </si>
  <si>
    <t>Donostia - San Sebastian</t>
  </si>
  <si>
    <t>Electronics and Telecommunications</t>
  </si>
  <si>
    <t>Coruna</t>
  </si>
  <si>
    <t>Universitdade di Coruna</t>
  </si>
  <si>
    <t>www.udc.es/ori</t>
  </si>
  <si>
    <t>Zaragoza</t>
  </si>
  <si>
    <t>Universidad de Zaragoza</t>
  </si>
  <si>
    <t>www.unizar.es</t>
  </si>
  <si>
    <t>Design/Architecture</t>
  </si>
  <si>
    <t>Santander (Cantabria)</t>
  </si>
  <si>
    <t>Universidad de Cantabria</t>
  </si>
  <si>
    <t>http://web.unican.es</t>
  </si>
  <si>
    <t>Afyonkarahisar</t>
  </si>
  <si>
    <t>Afyon Kocatepe University</t>
  </si>
  <si>
    <t>http://obs.aku.edu.tr</t>
  </si>
  <si>
    <t>http://www.univ-lorraine.fr/</t>
  </si>
  <si>
    <t>Wolfenbuttel</t>
  </si>
  <si>
    <t>Ostfalia Hochschule fur Angewandte Wissenschaften</t>
  </si>
  <si>
    <t>www.ostfalia.de</t>
  </si>
  <si>
    <t>Ankara</t>
  </si>
  <si>
    <t>TED University</t>
  </si>
  <si>
    <t>BSc.MSc</t>
  </si>
  <si>
    <t>www.tedu.edu.tr</t>
  </si>
  <si>
    <t>Erciyes University</t>
  </si>
  <si>
    <t>TU Dortmund University</t>
  </si>
  <si>
    <t>www.aaa.tu-dortmund.de</t>
  </si>
  <si>
    <t>Univeristy of Rijeka</t>
  </si>
  <si>
    <t>Automatic Control and Industrial Electronics</t>
  </si>
  <si>
    <t>Oradea</t>
  </si>
  <si>
    <t>Universitatea din Oradea</t>
  </si>
  <si>
    <t>www.uoradea.ro</t>
  </si>
  <si>
    <t>National Technical University of Athens</t>
  </si>
  <si>
    <t>Electronics and Telecommunication</t>
  </si>
  <si>
    <t>Cankiri</t>
  </si>
  <si>
    <t>Cankiri Karatekin University</t>
  </si>
  <si>
    <t>http://erasmus.karatekin.edu.tr</t>
  </si>
  <si>
    <t>Chemical engineering and process</t>
  </si>
  <si>
    <t>www.uth.gr</t>
  </si>
  <si>
    <t>Universidad Rey Juan Carlos</t>
  </si>
  <si>
    <t>www.urjc.es</t>
  </si>
  <si>
    <t>Telecommunication Engineering</t>
  </si>
  <si>
    <t>www.upc.edu</t>
  </si>
  <si>
    <t>Atilim University</t>
  </si>
  <si>
    <t>www.atilim.edu.tr</t>
  </si>
  <si>
    <t>Stambuł</t>
  </si>
  <si>
    <t>Polytechnic Institute of Coimbra</t>
  </si>
  <si>
    <t>http://internationalrelationes.ipc.pt</t>
  </si>
  <si>
    <t>Building and civil enigneering</t>
  </si>
  <si>
    <t>Universite Lille 1</t>
  </si>
  <si>
    <t>www.univ-lille1.fr</t>
  </si>
  <si>
    <t>Dubrovnik</t>
  </si>
  <si>
    <t>University of Dubrovnik</t>
  </si>
  <si>
    <t>www.unidu.hr</t>
  </si>
  <si>
    <t>Universidad Complutense de Madrid</t>
  </si>
  <si>
    <t>www.ucm.es</t>
  </si>
  <si>
    <t>Zlin</t>
  </si>
  <si>
    <t>Tomas Bata University in Zlin</t>
  </si>
  <si>
    <t>www.utb.cz</t>
  </si>
  <si>
    <t>BSc(tylko out), MSc, PhD</t>
  </si>
  <si>
    <t>Godollo</t>
  </si>
  <si>
    <t>http://sziu.hu</t>
  </si>
  <si>
    <t>Czech Technical University in Prague</t>
  </si>
  <si>
    <t>www.cvut.cz</t>
  </si>
  <si>
    <t>Control Engineering</t>
  </si>
  <si>
    <t>Working machines and transportation</t>
  </si>
  <si>
    <t>Cluj-Napoca</t>
  </si>
  <si>
    <t>Technical University of Cluj-Napoca</t>
  </si>
  <si>
    <t>www.ctcluj.ro</t>
  </si>
  <si>
    <t>Manufacturing Engineering</t>
  </si>
  <si>
    <t>Portalegre</t>
  </si>
  <si>
    <t>Instituto Politecnico de Portalegre</t>
  </si>
  <si>
    <t>www.ipportalegre.pt</t>
  </si>
  <si>
    <t>Kasyseri</t>
  </si>
  <si>
    <t>www.en.erciyes.edu.tr</t>
  </si>
  <si>
    <t>BSc , Msc</t>
  </si>
  <si>
    <t>http://internationalrelations.ipc.pt/index.htm</t>
  </si>
  <si>
    <t>Bsc, Msc</t>
  </si>
  <si>
    <t>Kodolanyi Janos University</t>
  </si>
  <si>
    <t>ECAM Rennes</t>
  </si>
  <si>
    <t>www.ecam-rennes.fr</t>
  </si>
  <si>
    <t>Mechanical Engineering, Material Science</t>
  </si>
  <si>
    <t>www.unizg.hr/en</t>
  </si>
  <si>
    <t>Bsc, Msc, Phd</t>
  </si>
  <si>
    <t>Electronics and Aurtomation</t>
  </si>
  <si>
    <t>University of Coimbra</t>
  </si>
  <si>
    <t>http://www.uc.pt/en/driic</t>
  </si>
  <si>
    <t>Universitat Politecnica de Valencia</t>
  </si>
  <si>
    <t>http://www.opii.upv.es</t>
  </si>
  <si>
    <t>Building Engineering</t>
  </si>
  <si>
    <t>Architecture and town planning</t>
  </si>
  <si>
    <t>Bsc, Msc, PhD</t>
  </si>
  <si>
    <t>Elecrticity and Energy</t>
  </si>
  <si>
    <t>Beykent University</t>
  </si>
  <si>
    <t>Education Arts</t>
  </si>
  <si>
    <t>2</t>
  </si>
  <si>
    <t>http://www.beykent.edu.tr/</t>
  </si>
  <si>
    <t>Academy of Fine Arts of Rome</t>
  </si>
  <si>
    <t>Computer and System Engineering</t>
  </si>
  <si>
    <t xml:space="preserve">BSc, MSc, </t>
  </si>
  <si>
    <t>Setubal</t>
  </si>
  <si>
    <t>Polytechnic Institute of Setubal</t>
  </si>
  <si>
    <t>www.ips.pt</t>
  </si>
  <si>
    <t>Engineering with Commerce/ Industrial Management</t>
  </si>
  <si>
    <t>BUŁGARIA</t>
  </si>
  <si>
    <t>Sofia</t>
  </si>
  <si>
    <t>University of National and World Economy</t>
  </si>
  <si>
    <t>www.unwe.bg/en</t>
  </si>
  <si>
    <t>Engineering Management</t>
  </si>
  <si>
    <t>University of Defence</t>
  </si>
  <si>
    <t>www.unob.cz</t>
  </si>
  <si>
    <t>Mechanical Engineering and Management</t>
  </si>
  <si>
    <t>http://erasmus.teithe.gr/index_en.html</t>
  </si>
  <si>
    <t>Business Administration</t>
  </si>
  <si>
    <t>http://portal.ipc.pt/portal</t>
  </si>
  <si>
    <t>Universita degli Studi di Salerno</t>
  </si>
  <si>
    <t>www.unisa.it</t>
  </si>
  <si>
    <t>Alexander Technoogical Educational Institute</t>
  </si>
  <si>
    <t>IPSA Ecole ingenieur de l'Air et de l'espace</t>
  </si>
  <si>
    <t>www.ipsa.fr</t>
  </si>
  <si>
    <t>Aviation and Cosmonautics</t>
  </si>
  <si>
    <t>Instituto Politecnico do Porto</t>
  </si>
  <si>
    <t>www.isep.ipp.pt</t>
  </si>
  <si>
    <t>Europe- Universidad Viadrina Frankfurt</t>
  </si>
  <si>
    <t>www.europa-uni.de/en/international.es</t>
  </si>
  <si>
    <t>ECE Paris- Graduate School of Engineering</t>
  </si>
  <si>
    <t>www.ece.fr/school-of-engineering/program</t>
  </si>
  <si>
    <t>Prague</t>
  </si>
  <si>
    <t>Charles University in Prague</t>
  </si>
  <si>
    <t>www.cuni.cz/UK-928.html</t>
  </si>
  <si>
    <t>Universidade Autonoma de Lisboa</t>
  </si>
  <si>
    <t>www.autonoma.pt</t>
  </si>
  <si>
    <t>Enschede</t>
  </si>
  <si>
    <t>University of Twente</t>
  </si>
  <si>
    <t>www.utwente.nl/en</t>
  </si>
  <si>
    <t>www.feec.vutbr.cz/studium/stud_en_llp/index.php.en</t>
  </si>
  <si>
    <t>www.feec.vutbr.cz/studium/stud_en_llp//index.php.en</t>
  </si>
  <si>
    <t>ISEL</t>
  </si>
  <si>
    <t>http://www.isel.pt/pInst/English/docs/Prospectus2-13.pdf</t>
  </si>
  <si>
    <t>Mechanics and Metal Trades</t>
  </si>
  <si>
    <t>Technical University of Cluj Napoca- North University Centre of Baia Mare</t>
  </si>
  <si>
    <t>http://www.utcluj.ro</t>
  </si>
  <si>
    <t>Electrical Engineering/ Power engineering</t>
  </si>
  <si>
    <t>Lizbona</t>
  </si>
  <si>
    <t>www.uln.pt</t>
  </si>
  <si>
    <t>Liberec</t>
  </si>
  <si>
    <t>Technical University of Leberec</t>
  </si>
  <si>
    <t>www.tul.cz/en</t>
  </si>
  <si>
    <t>Electronic Engineering</t>
  </si>
  <si>
    <t>Automation and Robotics</t>
  </si>
  <si>
    <t>www.isel.pt/en</t>
  </si>
  <si>
    <t>West University of Timisoara</t>
  </si>
  <si>
    <t>www.uvt.ro/en</t>
  </si>
  <si>
    <t>Timisoara</t>
  </si>
  <si>
    <t>www.vub.ac.be/en/exchange</t>
  </si>
  <si>
    <t>Dunaujvaros</t>
  </si>
  <si>
    <t>Dunaujvarosi Egyetem / University of Dunaujvaros</t>
  </si>
  <si>
    <t>http://uniduna.hu/en</t>
  </si>
  <si>
    <t>Informatics</t>
  </si>
  <si>
    <t>BSc, MSc, PdD</t>
  </si>
  <si>
    <t xml:space="preserve">Information and Communication Technologies </t>
  </si>
  <si>
    <t>www.upb.ro</t>
  </si>
  <si>
    <t>Walencja</t>
  </si>
  <si>
    <t>www.etsii.upv.es</t>
  </si>
  <si>
    <t>Universitat Politecnica de Valencia (Escuela Tecnica)</t>
  </si>
  <si>
    <t>Obuda University</t>
  </si>
  <si>
    <t>Iasi</t>
  </si>
  <si>
    <t>Technical University of Iasi "Gheorghe Asachi"</t>
  </si>
  <si>
    <t>www.tuiasi.ro/en</t>
  </si>
  <si>
    <t>Freiberg</t>
  </si>
  <si>
    <t>Technische Universitaet Bergakademie Freiberg</t>
  </si>
  <si>
    <t>http://tu-freiberg.de/en</t>
  </si>
  <si>
    <t>Neubrandenburg</t>
  </si>
  <si>
    <t>Hochschule Neubrandenburg - University of Applied Sciences</t>
  </si>
  <si>
    <t>https://www.hs-nb.de/en</t>
  </si>
  <si>
    <t>Earth Sciences</t>
  </si>
  <si>
    <t>Kecskemét</t>
  </si>
  <si>
    <t>http://www.uni-pae.hu/en_GB/pae-gamf-faculty-of-engineering-and-computer-science</t>
  </si>
  <si>
    <t>Engineering and engineering trades/ Manufacturing and processing</t>
  </si>
  <si>
    <t>University of Nyiregyhaza</t>
  </si>
  <si>
    <t>nye.hu/international</t>
  </si>
  <si>
    <t>Clausthal</t>
  </si>
  <si>
    <t>Clausthal University of Technology</t>
  </si>
  <si>
    <t>http://www.izc.tu-clausthal.de/en/ways-to-clausthal/exchange-semester/</t>
  </si>
  <si>
    <t>Bsc, MSc</t>
  </si>
  <si>
    <t>www.rtu.lv/en</t>
  </si>
  <si>
    <t>Electrical Engineering / Power Engineering</t>
  </si>
  <si>
    <t>Grenoble Institute of Technology</t>
  </si>
  <si>
    <t>Engineering / Business administration</t>
  </si>
  <si>
    <t>Salamanca</t>
  </si>
  <si>
    <t xml:space="preserve">University of Salamanca </t>
  </si>
  <si>
    <t>http://www.usal.es</t>
  </si>
  <si>
    <t>Valenciennes</t>
  </si>
  <si>
    <t>www.univ-valenciennes.fr/</t>
  </si>
  <si>
    <t>Universitat Politecnica de Valencia (ETSICCP)</t>
  </si>
  <si>
    <t>BSc, MSc, (+PhD przyjeżdżający)</t>
  </si>
  <si>
    <t>Electrical Engineering and Power Engineering</t>
  </si>
  <si>
    <t xml:space="preserve">RAZEM UMÓW- </t>
  </si>
  <si>
    <t>Bsc, Msc - (MSc tylko outgoing)</t>
  </si>
  <si>
    <t>Electrical and Computer Engineering</t>
  </si>
  <si>
    <t>Clermont</t>
  </si>
  <si>
    <t>University of Clermont Auvergne</t>
  </si>
  <si>
    <t>www.uca.fr</t>
  </si>
  <si>
    <t>Information &amp; Communication Technologies (ICTs)</t>
  </si>
  <si>
    <t>Gaziantep</t>
  </si>
  <si>
    <t>Hasan Kalyoncu University</t>
  </si>
  <si>
    <t>http://iro.hku.edu.tr</t>
  </si>
  <si>
    <t>Middle East Technical University (METU)</t>
  </si>
  <si>
    <t>http://www.metu.edu.tr</t>
  </si>
  <si>
    <t>Middle East Technical University</t>
  </si>
  <si>
    <t>Universidade de Lisboa</t>
  </si>
  <si>
    <t>https://ciencias.ulisboa.pt/pt/oferta-formativa</t>
  </si>
  <si>
    <t>Cadiz</t>
  </si>
  <si>
    <t>Universidad de Cadiz</t>
  </si>
  <si>
    <t>http://uca.es</t>
  </si>
  <si>
    <t>http://www.uca.es</t>
  </si>
  <si>
    <t>Aerospace Engineering</t>
  </si>
  <si>
    <t>Kozani</t>
  </si>
  <si>
    <t>University of Western Macedonia</t>
  </si>
  <si>
    <t>http://www.uowm.gr/services_intrelations.php</t>
  </si>
  <si>
    <t>Izmir University of Economics</t>
  </si>
  <si>
    <t>http://www.ieu.edu.tr/en</t>
  </si>
  <si>
    <t>University of Rennes (Univesite de Rennes - ESIR)</t>
  </si>
  <si>
    <t>http://esir.univ-rennes1.fr</t>
  </si>
  <si>
    <t>Information Techbologies (Telecommunications and Networks Engineering)</t>
  </si>
  <si>
    <t>MSc (= 3rd year of engineering course)</t>
  </si>
  <si>
    <t>Information Techbologies (Software Engineering)</t>
  </si>
  <si>
    <t>Material Sciences</t>
  </si>
  <si>
    <t>Paryż</t>
  </si>
  <si>
    <t>http://www.devinci.fr/ri</t>
  </si>
  <si>
    <t>Mathematics and Financial Engineering</t>
  </si>
  <si>
    <t>Targu Mures</t>
  </si>
  <si>
    <t>University of Targu Mures</t>
  </si>
  <si>
    <t>http://www.upm.ro/rel_internationale/studying.html</t>
  </si>
  <si>
    <t xml:space="preserve">BSc, MSc, PhD </t>
  </si>
  <si>
    <t>Pamukkale</t>
  </si>
  <si>
    <t>Pamukkale University</t>
  </si>
  <si>
    <t>Istanbul Medeniyet University</t>
  </si>
  <si>
    <t>http://erasmus.medeniyet.edu.tr/en</t>
  </si>
  <si>
    <t>Universidade de Leon</t>
  </si>
  <si>
    <t>www.studyinleon.es</t>
  </si>
  <si>
    <t>Corum</t>
  </si>
  <si>
    <t>Hitit University</t>
  </si>
  <si>
    <t>www.hitit.edu.tr</t>
  </si>
  <si>
    <t>Universita degli Studi di Napoli Federico II</t>
  </si>
  <si>
    <t>Electronics and Automation (Automatics and Robotics)</t>
  </si>
  <si>
    <t>Marmara University</t>
  </si>
  <si>
    <t>http://international.marmara.edu.tr</t>
  </si>
  <si>
    <t>ENSSAT - Ecole Nationale Superieure des Sciences Appliquees et de Technologie</t>
  </si>
  <si>
    <t>http://www.enssat.fr</t>
  </si>
  <si>
    <t>Pecs</t>
  </si>
  <si>
    <t>http://erasmus.pte.hu</t>
  </si>
  <si>
    <t>http://erasmus.uni-obuda.hu/en</t>
  </si>
  <si>
    <t>TalTech University</t>
  </si>
  <si>
    <t>http://ebs.pau.edu.tr</t>
  </si>
  <si>
    <t>https://www.fs.uni-lj.si/en</t>
  </si>
  <si>
    <t>Universidad de Sevilla</t>
  </si>
  <si>
    <t>www.fe.up.pt</t>
  </si>
  <si>
    <t>University of Vigo</t>
  </si>
  <si>
    <t>Economics</t>
  </si>
  <si>
    <t>Badajoz</t>
  </si>
  <si>
    <t>University of Extremadura</t>
  </si>
  <si>
    <t>www.unex.es/relint</t>
  </si>
  <si>
    <t>Electronics and Automatiopn</t>
  </si>
  <si>
    <t>Technische Universiteit Eindhoven</t>
  </si>
  <si>
    <t>https://www.tue.nl/en/education/become-a-tue-stuent/exchange-students</t>
  </si>
  <si>
    <t>Biomedical Engineering</t>
  </si>
  <si>
    <t>Universidad Politecnica de Catalunya (EEBE)</t>
  </si>
  <si>
    <t>Mechanics</t>
  </si>
  <si>
    <t>Opava</t>
  </si>
  <si>
    <t>Silesian University in Opava (School of Business Administration in Karvina)</t>
  </si>
  <si>
    <t>http://www.slu.cz/opf/en</t>
  </si>
  <si>
    <t>Engineering Management (dla incoming: Business Administration)</t>
  </si>
  <si>
    <t>Rzym</t>
  </si>
  <si>
    <t>http://www.b-tu.de/b-tu</t>
  </si>
  <si>
    <t>Faro</t>
  </si>
  <si>
    <t>Universidade do Algarve</t>
  </si>
  <si>
    <t>www.ualg.pt</t>
  </si>
  <si>
    <t>The Bucharest University of Economic Studies</t>
  </si>
  <si>
    <t>http://fisadisciplina.ase.ro</t>
  </si>
  <si>
    <t>Business and administration</t>
  </si>
  <si>
    <t>http://www.urv.cat/international/movilidad/en_tramites.html#subjects</t>
  </si>
  <si>
    <t>Velioko Tarnovo</t>
  </si>
  <si>
    <t>http://www.nvu.bg/en/node/470</t>
  </si>
  <si>
    <t>UCL University College</t>
  </si>
  <si>
    <t>Lesbos</t>
  </si>
  <si>
    <t>University of Aegean</t>
  </si>
  <si>
    <t>http://erasmus.aegean.gr/en_GB/agean_erasmus_mobility/aegean-erasmus-student-mobility/</t>
  </si>
  <si>
    <t>Safety Engineering</t>
  </si>
  <si>
    <t>Ravensburg</t>
  </si>
  <si>
    <t>Hochschule Ravensburg-Weingarten</t>
  </si>
  <si>
    <t>http://hs=weingarten.de/web/international-office</t>
  </si>
  <si>
    <t>Automatics and Robotics</t>
  </si>
  <si>
    <t>Sewilla</t>
  </si>
  <si>
    <t>www.internacional.us.es</t>
  </si>
  <si>
    <t>Zvolen</t>
  </si>
  <si>
    <t>Technical University in Zvolen</t>
  </si>
  <si>
    <t>http://www.um.si/en/international/erasmus/Pages?Faculties-Information.aspx</t>
  </si>
  <si>
    <t>Linz</t>
  </si>
  <si>
    <t>Johannes Kepler Universitaet Linz</t>
  </si>
  <si>
    <t>www.jku.at/exchange</t>
  </si>
  <si>
    <t>Natural science, mathematics and statistics, interdisciplinary programmes</t>
  </si>
  <si>
    <t xml:space="preserve">VSB - Tehnicka Univerzita Ostrava </t>
  </si>
  <si>
    <t>www.vsb.cz/erasmus-programme</t>
  </si>
  <si>
    <t>Engineering Management / Economics</t>
  </si>
  <si>
    <t>HTTPS://www.uniza.sk/index.php/en/study/study-options/erasmus</t>
  </si>
  <si>
    <t>POLITECHNIKA POZNAŃSKA</t>
  </si>
  <si>
    <t>BSc, MSc,PhD</t>
  </si>
  <si>
    <t>Ecole Nationasle Superieure de Techniques Avancees - ENSTA Bretagne</t>
  </si>
  <si>
    <t>https://www.ensta-bretagne.fr/en/diplome-dingenieur-ie-msc-eng</t>
  </si>
  <si>
    <t>Vasil Levski National Military University</t>
  </si>
  <si>
    <t>Osijek</t>
  </si>
  <si>
    <t>Josip Juraj Strossmayer - University of Osijek</t>
  </si>
  <si>
    <t>http://www.efos.unios.hr/?/ang=en</t>
  </si>
  <si>
    <t>Management and administration</t>
  </si>
  <si>
    <t>Varna</t>
  </si>
  <si>
    <t>Technical University of Varna</t>
  </si>
  <si>
    <t>http://foreignst.tu-varna.gr/#start</t>
  </si>
  <si>
    <t>Polytechnic Institute of Viseu</t>
  </si>
  <si>
    <t>www.ipv.pt</t>
  </si>
  <si>
    <t>Universita Telematica Pegaso</t>
  </si>
  <si>
    <t>htttp://www.unipegaso.it/website/en</t>
  </si>
  <si>
    <t>Universidad Politecnica de Catalunya - BarcelonaTech ETSEIB</t>
  </si>
  <si>
    <t>Wydział Automatyki, Robotyki i Elektrotechniki</t>
  </si>
  <si>
    <t>Wydział Inżynierii Lądowej i Transportu</t>
  </si>
  <si>
    <t>Wydział Inżynierii Materiałowej i Fizyki Technicznej</t>
  </si>
  <si>
    <t>Wydział Inżynierii Mechanicznej</t>
  </si>
  <si>
    <t>Wydział Inżynierii Środowiska i Energetyki</t>
  </si>
  <si>
    <t>Instytut Automatyki i Robotyki - dr inż. Marcin Kiełczewski</t>
  </si>
  <si>
    <t>Instytut Elektrotechniki i Elektroniki Przemysłowej - dr inż. Arkadiusz Dobrzycki</t>
  </si>
  <si>
    <t>Instytut Robotyki i Inteligencji Maszynowej - dr inż. Joanna Ziętkiewicz</t>
  </si>
  <si>
    <t>Koordynator Wydziałowy - dr Wojciech Giernacki</t>
  </si>
  <si>
    <t>Instytut Radiokomunikacji, Instytut Sieci Teleinformatycznych, Instytut Telekomunikacji Multimedialnej - dr inż. Jan Lamperski</t>
  </si>
  <si>
    <t>Instytut Maszyn Roboczych i Pojazdów Samochodowych, Instytut Silników Spalinowych i Napędów, Instytut Transportu - dr inź. Hanna Sawicka</t>
  </si>
  <si>
    <t>dr Ewa Chrzumnicka</t>
  </si>
  <si>
    <t>dr inż. Dariusz Bartkowski</t>
  </si>
  <si>
    <t>dr inż. Robert Kłosowiak</t>
  </si>
  <si>
    <t>dr hab. inż. Joanna Kałkowska, prof. PP</t>
  </si>
  <si>
    <t>dr hab. inż. Magdalena Regel-Rosocka, prof. PP</t>
  </si>
  <si>
    <t>dr inż. arch. Adam Siniecki</t>
  </si>
  <si>
    <t>mgr inż. arch. Izabela Piklikiewicz-Kęsicka</t>
  </si>
  <si>
    <t xml:space="preserve">mgr inż. arch. Agnieszka Kasińska-Andruszkiewicz  </t>
  </si>
  <si>
    <t>Wydział Informatyki i Telekomunikacji</t>
  </si>
  <si>
    <t>Aydin</t>
  </si>
  <si>
    <t>Aydin Adnan Menderes University</t>
  </si>
  <si>
    <t>www.adu.edu.tr</t>
  </si>
  <si>
    <t>Computer Engineering</t>
  </si>
  <si>
    <t>Van</t>
  </si>
  <si>
    <t>Van Yuzuncu Yil University</t>
  </si>
  <si>
    <t>https://www.yyu.edu.tr/AkademikBirimler/erasmus</t>
  </si>
  <si>
    <t xml:space="preserve">Paris </t>
  </si>
  <si>
    <t>https://www.universite-paris-saclay.fr</t>
  </si>
  <si>
    <t>Advanced Materials Engineering</t>
  </si>
  <si>
    <t>http://www.unizig.hr/homepage/international-exchange</t>
  </si>
  <si>
    <t>Dunkerque</t>
  </si>
  <si>
    <t>http://www.eilco-ulco.fr</t>
  </si>
  <si>
    <t>Computer Sciences</t>
  </si>
  <si>
    <t>Saint Etienne</t>
  </si>
  <si>
    <t>Université Jean Monnet St. Etienne</t>
  </si>
  <si>
    <t>http://charte-erasmus.univ-st-etienne.fr</t>
  </si>
  <si>
    <t>http://www.polytech-lille.fr</t>
  </si>
  <si>
    <t>BSc (tylko 5-7 sem), MSc</t>
  </si>
  <si>
    <t>ISCTE - Instituto Universitario de Lisboa</t>
  </si>
  <si>
    <t>www.iscte-iul.pt</t>
  </si>
  <si>
    <t>htttp://www.ujaen.es</t>
  </si>
  <si>
    <t>Universidad Politecnica de Catalunya - BarcelonaTech ESEIAAT</t>
  </si>
  <si>
    <t>http://www.eseiaat.upc.edu</t>
  </si>
  <si>
    <t>Motor, vehicles, ships and aircraft</t>
  </si>
  <si>
    <t>Rosenheim</t>
  </si>
  <si>
    <t>TH Rosenheim (Rosenheim Technical University of Applied Sciences)</t>
  </si>
  <si>
    <t>www.th-rosenheim.de/information-exchange.htm</t>
  </si>
  <si>
    <t>chemical engineering and processes</t>
  </si>
  <si>
    <t>TU Rosenheim (Rosenheim Technical University of Applied Sciences)</t>
  </si>
  <si>
    <t>Kecskemet</t>
  </si>
  <si>
    <t>John von Neumann University (GAMF-Faculty of Engineering and Science)</t>
  </si>
  <si>
    <t>https://www.uni-neumann.hu/en_GN/home</t>
  </si>
  <si>
    <t>http://int.kocaeli.edu.tr/index_en.php</t>
  </si>
  <si>
    <t>http://fs.tu-varna.bg</t>
  </si>
  <si>
    <t>Materials</t>
  </si>
  <si>
    <t>Universidad Politecnica de Madrid (ETSII)</t>
  </si>
  <si>
    <t>http://www.etsii.upm.es/</t>
  </si>
  <si>
    <t>Universidad Politecnica de Madrid (ETSIST)</t>
  </si>
  <si>
    <t>www.etsist.upm.es</t>
  </si>
  <si>
    <t>ICT's</t>
  </si>
  <si>
    <t>Tomas Bata University of Zlin</t>
  </si>
  <si>
    <t>Business Management and Administration</t>
  </si>
  <si>
    <t>Sapienza University of Rome</t>
  </si>
  <si>
    <t>htttp://www.i3s.uniroma1.it</t>
  </si>
  <si>
    <t>Natutal Scienecs, mathematics and statistics, interdisciplinary programmes</t>
  </si>
  <si>
    <t>Universidad Politecnica de Madrid (ETSIDI)</t>
  </si>
  <si>
    <t>www.etsidi.upm.es</t>
  </si>
  <si>
    <t>Alicante</t>
  </si>
  <si>
    <t>Universidad de Alicante</t>
  </si>
  <si>
    <t>http://ua.es</t>
  </si>
  <si>
    <t>Inter-disciplinary programes and qualifications involving engineering, manufacturing and construction (Biomedical Engineering)</t>
  </si>
  <si>
    <t>http://www .etsie.upv.es</t>
  </si>
  <si>
    <t>ETSIT</t>
  </si>
  <si>
    <t>Business And Administration</t>
  </si>
  <si>
    <t>University of Pecs</t>
  </si>
  <si>
    <t>outgoing</t>
  </si>
  <si>
    <t>incoming</t>
  </si>
  <si>
    <t>spots       s x m</t>
  </si>
  <si>
    <t>Czech Techniacal University in Prague</t>
  </si>
  <si>
    <t>CZ PRAHA10</t>
  </si>
  <si>
    <t>Bsc, Msc (+PhD incoming)</t>
  </si>
  <si>
    <t>https://www.ucl.dk/international</t>
  </si>
  <si>
    <t>www.ktun.edu.tr</t>
  </si>
  <si>
    <t>Konya Technical University</t>
  </si>
  <si>
    <t>Transport</t>
  </si>
  <si>
    <t>Universidade de Lisboa (Faculdade de Arquitectura)</t>
  </si>
  <si>
    <t>www.fa.ulisboa.pt</t>
  </si>
  <si>
    <t>Siena</t>
  </si>
  <si>
    <t>University of Siena</t>
  </si>
  <si>
    <t>http://www.unisi.it</t>
  </si>
  <si>
    <t>https://tecnico.ulisboa.pt/en/</t>
  </si>
  <si>
    <t>Electrical and Computer Engineering (0713 Electricity and Energy)</t>
  </si>
  <si>
    <t>Centria University of Applied Sciences</t>
  </si>
  <si>
    <t>https://www.imt-atlantique.fr/fr</t>
  </si>
  <si>
    <t xml:space="preserve">Universite de Lille 1 </t>
  </si>
  <si>
    <t>https://www.univ-gustave-eiffel.fr/</t>
  </si>
  <si>
    <t>Universidad Politecnica de Madrid (ETSA)</t>
  </si>
  <si>
    <t>Universidad Politecnica de Madrid (ETSICCP)</t>
  </si>
  <si>
    <t>https://ft.tuzvo.sk/en</t>
  </si>
  <si>
    <t>Universidad Politecnica de Madrid (ETSIINF)</t>
  </si>
  <si>
    <t>Universidad Politecnica de Madrid (ETSIC)</t>
  </si>
  <si>
    <t>https://www.utcluj.ro/</t>
  </si>
  <si>
    <t>Bartin</t>
  </si>
  <si>
    <t>Bartin University</t>
  </si>
  <si>
    <t>http://erasmus.bartin.edu.tr</t>
  </si>
  <si>
    <t>Hochschule Stralsund – University of Applied Sciences</t>
  </si>
  <si>
    <t>www.hochschule-stralsund.de</t>
  </si>
  <si>
    <t>Computer Sciencs (0613)</t>
  </si>
  <si>
    <t>https://web.centria.fi/en</t>
  </si>
  <si>
    <t>Polytech Lille - Graduate School of Engineering</t>
  </si>
  <si>
    <t>Universidad Politecnica de Catalunya, Escola Superior d'Enginyeries Industrial i Aeronautica de Terrassa</t>
  </si>
  <si>
    <t>https://eseiaat.upc.edu/en</t>
  </si>
  <si>
    <t>Babeș-Bolyai University (UBB)</t>
  </si>
  <si>
    <t>Universita di Roma - La Sapienza</t>
  </si>
  <si>
    <t>http://en.uniroma1.it</t>
  </si>
  <si>
    <t>environmental protection technology</t>
  </si>
  <si>
    <t xml:space="preserve">Chemical Engineering </t>
  </si>
  <si>
    <t>Ceske Budejovice</t>
  </si>
  <si>
    <t>Institute of Technology and Business</t>
  </si>
  <si>
    <t>http://www.vstecb.cz/en</t>
  </si>
  <si>
    <t>University of Ruse</t>
  </si>
  <si>
    <t>http://www/erasmus.uni-ruse.bg</t>
  </si>
  <si>
    <t>ENTPE - Vaulx-en-Velin  (Ecole Nationale des Travaux Publics de l’Etat )</t>
  </si>
  <si>
    <t>https://www.entpe.fr/</t>
  </si>
  <si>
    <t>Pharmacy</t>
  </si>
  <si>
    <t>wymagany włoski na B1</t>
  </si>
  <si>
    <t>htttp://www/uniri.hr</t>
  </si>
  <si>
    <t>Francja</t>
  </si>
  <si>
    <t xml:space="preserve">Université Gustave Eiffel </t>
  </si>
  <si>
    <t>dr inż. Karolina Mazurkiewicz</t>
  </si>
  <si>
    <t>dr inż. Przemysław Grzymisławski</t>
  </si>
  <si>
    <t>Tecnico Lisboa (Universidade de Lisboa)</t>
  </si>
  <si>
    <t>Universita degli studi di Roma " Tor Vergata"</t>
  </si>
  <si>
    <t>www.ing.uniroma2.it</t>
  </si>
  <si>
    <t>Engineering / Industrial Management</t>
  </si>
  <si>
    <t>Metz</t>
  </si>
  <si>
    <t>University of Lorraine (Ecole Nationale d'Ingenieurs de Metz ENIM)</t>
  </si>
  <si>
    <t>http://www.enim.fr/</t>
  </si>
  <si>
    <t>Universite de Lorraine (Mathématiques, Informatique, Mécanique - MIM)</t>
  </si>
  <si>
    <t>Universite de Lorraine ( Ecole Nationale Supérieure d'Electricité et de Mécanique - ENSEM)</t>
  </si>
  <si>
    <t>Karlsruhe</t>
  </si>
  <si>
    <t>Karlsruhe Institute of Technology (KIT)</t>
  </si>
  <si>
    <t>https://www.kit.edu/english/</t>
  </si>
  <si>
    <t>http://www.uni-karlsruhe.de/</t>
  </si>
  <si>
    <t>La Roche-sur-Yon</t>
  </si>
  <si>
    <t>ICAM</t>
  </si>
  <si>
    <t>www.icam.fr</t>
  </si>
  <si>
    <t>ICAM Institut Catholique d'Arts &amp; Metiers</t>
  </si>
  <si>
    <t>Logistics and supply chains</t>
  </si>
  <si>
    <t>Ruse</t>
  </si>
  <si>
    <t>Wien</t>
  </si>
  <si>
    <t xml:space="preserve">TU Wien </t>
  </si>
  <si>
    <t>www.tuwien.ac.at/international</t>
  </si>
  <si>
    <t>Paris-Saclay University</t>
  </si>
  <si>
    <t>Database and network design and administration (0612) / Software and applications development and analysis (0613)</t>
  </si>
  <si>
    <t>Inzmir Institute of Technology</t>
  </si>
  <si>
    <t>www.iyte.edu.tr</t>
  </si>
  <si>
    <t xml:space="preserve">Berliner Hochschule fur Technik </t>
  </si>
  <si>
    <t>https://www.bht-berlin.de/en/studiengaenge</t>
  </si>
  <si>
    <t>Cartagena</t>
  </si>
  <si>
    <t>Universidad Politecnica de Cartagena</t>
  </si>
  <si>
    <t>https://www.upct.es/</t>
  </si>
  <si>
    <t>Eskisehir</t>
  </si>
  <si>
    <t>Eskisehir Osmangazi Universitesi</t>
  </si>
  <si>
    <t>www.ogu.edu.tr</t>
  </si>
  <si>
    <t>LITWA</t>
  </si>
  <si>
    <t>Vilnius</t>
  </si>
  <si>
    <t>Vilnius Gediminas Technical University</t>
  </si>
  <si>
    <t>www.vgtu.lt</t>
  </si>
  <si>
    <t>Tekirdag</t>
  </si>
  <si>
    <t>Namik Kemal University</t>
  </si>
  <si>
    <t>http://www.nku.edu.tr</t>
  </si>
  <si>
    <t>http://www.civ.uniwa.gr/en/home/</t>
  </si>
  <si>
    <t>OGÓŁEM</t>
  </si>
  <si>
    <t>liczba studentów wyjeżdżających</t>
  </si>
  <si>
    <t>liczba umów:</t>
  </si>
  <si>
    <t>Association Leonard de Vinci</t>
  </si>
  <si>
    <t>http://www.devinci.fr</t>
  </si>
  <si>
    <t>Computing and Telecommunications</t>
  </si>
  <si>
    <t>TU Dortmund</t>
  </si>
  <si>
    <t>https://mb.tu-dortmund.de</t>
  </si>
  <si>
    <t>Transport and Mechanical Engineering</t>
  </si>
  <si>
    <t>Tarsus University</t>
  </si>
  <si>
    <t>Tars</t>
  </si>
  <si>
    <t>Electricity and Energy (Aerospace Engineering)</t>
  </si>
  <si>
    <t>http://erasmus.tarsus.edu.tr</t>
  </si>
  <si>
    <t>Catania</t>
  </si>
  <si>
    <t>Universita degli Studi di Catania</t>
  </si>
  <si>
    <t>https://www.unict.it</t>
  </si>
  <si>
    <t>SERBIA</t>
  </si>
  <si>
    <t>Novi Sad</t>
  </si>
  <si>
    <t>University of Novi Sad</t>
  </si>
  <si>
    <t>https://uns.ac.rs</t>
  </si>
  <si>
    <t>Sevilla</t>
  </si>
  <si>
    <t>www.international.us.es</t>
  </si>
  <si>
    <t>Mechanics, Transport Engineering</t>
  </si>
  <si>
    <t>Universidad Politecnica de Catalunya - BarcelonaTech EETAC</t>
  </si>
  <si>
    <t>http://www.upc.edu</t>
  </si>
  <si>
    <t>2BSc i 2MSc</t>
  </si>
  <si>
    <t>Istinye University</t>
  </si>
  <si>
    <t>Universite de Lorraine</t>
  </si>
  <si>
    <t>http://welcome.univ-lorraine.fr</t>
  </si>
  <si>
    <t>Lannion</t>
  </si>
  <si>
    <t>Instytut Informatyki - dr inż. Marek Mika i dr inż. Adam Wojciechowski</t>
  </si>
  <si>
    <t>University of the Littoral Côte d'Opale (Ecole d'Ingenieurs du Littoral Cote d'Opale - EILCO)</t>
  </si>
  <si>
    <t xml:space="preserve">Politecnico di Milano                 </t>
  </si>
  <si>
    <t>http://www.polimi.it/</t>
  </si>
  <si>
    <t>Regional planning</t>
  </si>
  <si>
    <t>Politecnico di Milano</t>
  </si>
  <si>
    <t>Pula</t>
  </si>
  <si>
    <t>University of Pula</t>
  </si>
  <si>
    <t>http://www.unipu.hr</t>
  </si>
  <si>
    <t>Cassino</t>
  </si>
  <si>
    <t>Universita degli Studi di Cassinp e del Lazio Meridionale</t>
  </si>
  <si>
    <t>htttp://www.unicas.it/studenti/international-students/incoming-students.aspx</t>
  </si>
  <si>
    <t>Eskisehir Technical University</t>
  </si>
  <si>
    <t>http://uib.eskisehir.edu.tr/en</t>
  </si>
  <si>
    <t xml:space="preserve"> Erasmus+ 2023/24</t>
  </si>
  <si>
    <t>UWAGA! 03.11 (przekazany 04.11 od Izy) W mailu (laurianne.gradoux@univ-lorraine.fr; ) napisali, ze mają każdego na semstr, a tu wpisany jest cały rok. 16.11 Zpaytałam czy zmieniamy. Czekam na odp.</t>
  </si>
  <si>
    <t>umowa została rozszerzona na WILiT (transport) - z zastrzeżeniem, że Hiszpanie mogą przewyższać limity (wszystko w ramach 5 na 0715)</t>
  </si>
  <si>
    <t>zastrzeżenie: Hiszpanie mogą przewyższać limity (wszystko w ramach 5 na 0715)</t>
  </si>
  <si>
    <t>zmniejszone z 20 na 10 mailem z 4.12.2022 od economicas.internacional@ehu.eus</t>
  </si>
  <si>
    <t>mgr Daria Złotecka</t>
  </si>
  <si>
    <t>Instytut Analizy Konstrukcji, Instytut Budownictwa, Instytut Inżynierii Lądowej - dr Izabela Klapiszewska</t>
  </si>
  <si>
    <t>Cybersecurity</t>
  </si>
  <si>
    <r>
      <t>na podstawie maila z 08.11.2021 (</t>
    </r>
    <r>
      <rPr>
        <b/>
        <sz val="10"/>
        <rFont val="Arial CE"/>
        <charset val="238"/>
      </rPr>
      <t>&lt;erasmus-i3s@uniroma1.it&gt;)</t>
    </r>
  </si>
  <si>
    <t>Universidad Politecnica de Madrid (ETSIME)</t>
  </si>
  <si>
    <t>https://minasyenergia.upm.es/</t>
  </si>
  <si>
    <t>-</t>
  </si>
  <si>
    <t>Lumière University Lyon 2</t>
  </si>
  <si>
    <t>Santander</t>
  </si>
  <si>
    <t>Telecommunications</t>
  </si>
  <si>
    <t>Hannover</t>
  </si>
  <si>
    <t>Gottfried Wilhelm Leibniz Universität Hannover</t>
  </si>
  <si>
    <t>Building and civil engineering</t>
  </si>
  <si>
    <t>KU Leuven</t>
  </si>
  <si>
    <t>Universitat Innsbruck</t>
  </si>
  <si>
    <t>Innsbruck</t>
  </si>
  <si>
    <t>Information and Communication Technologies (ICTs)</t>
  </si>
  <si>
    <t>Caen</t>
  </si>
  <si>
    <t>Ecole Nationale Superieure d'Ingenieurs de Caen (ENSICAEN)</t>
  </si>
  <si>
    <t>Materials / Physics</t>
  </si>
  <si>
    <t>Chemistry / Chemical Engineering and Processing</t>
  </si>
  <si>
    <t>Chemical engineering and processes</t>
  </si>
  <si>
    <t>Berlin University of Technology (Technische Universitat Berlin)</t>
  </si>
  <si>
    <t>Engineering and engineering trades (Environmental Engineering)</t>
  </si>
  <si>
    <t>Palaiseau</t>
  </si>
  <si>
    <t xml:space="preserve">Telecom Paris </t>
  </si>
  <si>
    <t>https://www.telecom-paris.fr/</t>
  </si>
  <si>
    <t>IMT Atlantique</t>
  </si>
  <si>
    <t>Engineering and engineering trades (not further defined)</t>
  </si>
  <si>
    <t>Ecole Nationale Superieure d'Architecture de Nancy (ENSA)</t>
  </si>
  <si>
    <t>Université Polytechnique Hauts-de-France (UPHF)</t>
  </si>
  <si>
    <t>Alexander Technological Institute of Thessaloniki</t>
  </si>
  <si>
    <t>Universitat Politecnica de Catalunya (FIB / BarcelonaTech)</t>
  </si>
  <si>
    <t>Regensburg</t>
  </si>
  <si>
    <t>Hochschule Regensburg</t>
  </si>
  <si>
    <t>http://www.hs-regensburg.de/</t>
  </si>
  <si>
    <t>Universidade do Porto (Faculty of Engineering)</t>
  </si>
  <si>
    <t>Manufacturing and processing; inter-disciplinary programmes and qualifications involving engineering, manufacturing and construction</t>
  </si>
  <si>
    <t>University Politehnica of Bucharest</t>
  </si>
  <si>
    <t>Business Engineering and Administration</t>
  </si>
  <si>
    <t>SZWAJCARIA</t>
  </si>
  <si>
    <t>Bern</t>
  </si>
  <si>
    <t>Material Engineering</t>
  </si>
  <si>
    <t>BFH Bern University of Applied Sciences</t>
  </si>
  <si>
    <t>TRAINEESHIP ONLY</t>
  </si>
  <si>
    <t>Kayseri</t>
  </si>
  <si>
    <t>www.erciyes.edu.tr</t>
  </si>
  <si>
    <t>Mechatronics Engineering</t>
  </si>
  <si>
    <t>Erzincan</t>
  </si>
  <si>
    <t>Erzincan University</t>
  </si>
  <si>
    <t>www.erzincan.edu.tr</t>
  </si>
  <si>
    <t>Hakkari</t>
  </si>
  <si>
    <t>University of Hakkari</t>
  </si>
  <si>
    <t>https://hakkari.edu.tr</t>
  </si>
  <si>
    <t>Environmental protection technology, plant protection</t>
  </si>
  <si>
    <t>Iskenderun</t>
  </si>
  <si>
    <t>Iskenderun Technical University</t>
  </si>
  <si>
    <t>http://iste.edu.tr</t>
  </si>
  <si>
    <t>Iskenderun Technical Univeristy</t>
  </si>
  <si>
    <t>Istanbul Aydin University</t>
  </si>
  <si>
    <t>http://www.aydin.edu.tr/</t>
  </si>
  <si>
    <t xml:space="preserve">Electrical  Engineering </t>
  </si>
  <si>
    <t>Istanbul Kemerburgaz University (Altinbas University)</t>
  </si>
  <si>
    <t>www.kemerburgaz.edu.tr</t>
  </si>
  <si>
    <t>Computer Enigneering</t>
  </si>
  <si>
    <t>Istanbul Gedik University</t>
  </si>
  <si>
    <t>Istanbyl Sabahattin Zaim University</t>
  </si>
  <si>
    <t>www.izu.edu.tr</t>
  </si>
  <si>
    <t>Software Engineering / Computer Engineering</t>
  </si>
  <si>
    <t>Universite de Lorraine (MIM)</t>
  </si>
  <si>
    <t>Engineering and Engineering trades</t>
  </si>
  <si>
    <t>Cagliari</t>
  </si>
  <si>
    <t>Universita degli Studi di Cagliari</t>
  </si>
  <si>
    <t>http://www.unica.it/</t>
  </si>
  <si>
    <t>MSc (= 3rd year of engineering course 4/20 3rd year of engineering course 2/10)</t>
  </si>
  <si>
    <t>Alexander Technological Educational Institute of Thessaloniki (International Helenic University)</t>
  </si>
  <si>
    <t>Isparta</t>
  </si>
  <si>
    <t>Suleyman Demirel University</t>
  </si>
  <si>
    <t>www.sdu.edu.tr</t>
  </si>
  <si>
    <t>ISCED</t>
  </si>
  <si>
    <t>KOD ERASMUS</t>
  </si>
  <si>
    <t>NUMER UMOWY</t>
  </si>
  <si>
    <t>DATA WYGAŚNIĘCIA</t>
  </si>
  <si>
    <t>Kontakt</t>
  </si>
  <si>
    <t>TR ISTANBU04</t>
  </si>
  <si>
    <t>0731</t>
  </si>
  <si>
    <t>F  STRASBO16</t>
  </si>
  <si>
    <t>ENSAS - École Nationale Supérieure d'Architecture de Strasbourg</t>
  </si>
  <si>
    <t>www.strasbourg.archi.fr</t>
  </si>
  <si>
    <t>TR ISTANBU09</t>
  </si>
  <si>
    <t>P  LISBOA07</t>
  </si>
  <si>
    <t>F  ROUEN19</t>
  </si>
  <si>
    <t>I MILANO02</t>
  </si>
  <si>
    <t>0730</t>
  </si>
  <si>
    <t>D BREMEN04</t>
  </si>
  <si>
    <t>D  REGENSB02</t>
  </si>
  <si>
    <t>E ZAGROZ01</t>
  </si>
  <si>
    <t>E LA-CORU01</t>
  </si>
  <si>
    <t>LV RIGA02</t>
  </si>
  <si>
    <t>I  CASSINO01</t>
  </si>
  <si>
    <t>I  CAGLIAR01</t>
  </si>
  <si>
    <t>E  MALAGA01</t>
  </si>
  <si>
    <t>I FIRENZE01</t>
  </si>
  <si>
    <t>E  MADRID05</t>
  </si>
  <si>
    <t>A INNSBRU01</t>
  </si>
  <si>
    <t>E VALENCI02</t>
  </si>
  <si>
    <t>I ROMA01</t>
  </si>
  <si>
    <t>P  LISBOA109</t>
  </si>
  <si>
    <t>SI LJUBLJA01</t>
  </si>
  <si>
    <t>D  HANNOVE01</t>
  </si>
  <si>
    <t>https://www.uni-hannover.de/de/</t>
  </si>
  <si>
    <t>HU BUDAPES02</t>
  </si>
  <si>
    <t>G VOLOS01</t>
  </si>
  <si>
    <t>DK ODENSE23</t>
  </si>
  <si>
    <t>CZ BRNO01</t>
  </si>
  <si>
    <t>F RENNES16</t>
  </si>
  <si>
    <t>F NANCY38</t>
  </si>
  <si>
    <t>D STUTTGA01</t>
  </si>
  <si>
    <t>D FRANKFU04</t>
  </si>
  <si>
    <t>D COTTBUS03</t>
  </si>
  <si>
    <t>I BARI05</t>
  </si>
  <si>
    <t>D KARLSRU01</t>
  </si>
  <si>
    <t>F STRASBO31</t>
  </si>
  <si>
    <t>I ROMA06</t>
  </si>
  <si>
    <t>NL EINDHOV17</t>
  </si>
  <si>
    <t>0611</t>
  </si>
  <si>
    <t>TR AYDIN01</t>
  </si>
  <si>
    <t>HR RIJEKA01</t>
  </si>
  <si>
    <t>F POITIER01</t>
  </si>
  <si>
    <t>E MADRID26</t>
  </si>
  <si>
    <t>E CADIZ01</t>
  </si>
  <si>
    <t>0613</t>
  </si>
  <si>
    <t>E BARCELO03</t>
  </si>
  <si>
    <t>0610</t>
  </si>
  <si>
    <t>G KOZANI02</t>
  </si>
  <si>
    <t>I CATANIA01</t>
  </si>
  <si>
    <t>0714</t>
  </si>
  <si>
    <t xml:space="preserve">E JAEN01 </t>
  </si>
  <si>
    <t>TR ANKARA05</t>
  </si>
  <si>
    <t>0713</t>
  </si>
  <si>
    <t>P FARO02</t>
  </si>
  <si>
    <t>F  DUNKERQ09</t>
  </si>
  <si>
    <t>TR ISTANBU38</t>
  </si>
  <si>
    <t xml:space="preserve"> 	F  COMPIEG01</t>
  </si>
  <si>
    <t>University of Technology of Compiègne</t>
  </si>
  <si>
    <t>F POITIER05</t>
  </si>
  <si>
    <t>P LISBOA07</t>
  </si>
  <si>
    <t>RO CLUJNAP01</t>
  </si>
  <si>
    <t>Babeș-Bolyai University</t>
  </si>
  <si>
    <t>I BOLOGNA01</t>
  </si>
  <si>
    <t>D  BIELEFE01</t>
  </si>
  <si>
    <t>B  BRUSSEL01</t>
  </si>
  <si>
    <t>BG VELIKO02</t>
  </si>
  <si>
    <t>P  VISEU01</t>
  </si>
  <si>
    <t>Nantes</t>
  </si>
  <si>
    <t>TR ELAZIG01</t>
  </si>
  <si>
    <t>Pavia</t>
  </si>
  <si>
    <t>I  PAVIA01</t>
  </si>
  <si>
    <t>Universita degli Studi di Pavia</t>
  </si>
  <si>
    <t>0619</t>
  </si>
  <si>
    <t>E ALICANT01</t>
  </si>
  <si>
    <t>I NAPOLI01</t>
  </si>
  <si>
    <t>Università degli Studi di Napoli Federico II</t>
  </si>
  <si>
    <t>TR IMZIR08</t>
  </si>
  <si>
    <t>E MADRID03</t>
  </si>
  <si>
    <t>F  EVRY11</t>
  </si>
  <si>
    <t>D  MITTWEI01</t>
  </si>
  <si>
    <t>G  THESSAL14</t>
  </si>
  <si>
    <t>B  MONS21</t>
  </si>
  <si>
    <t>HR DUBROVN01</t>
  </si>
  <si>
    <t>P  LISBOA03</t>
  </si>
  <si>
    <t>I  BARI05</t>
  </si>
  <si>
    <t>I  SIENA01</t>
  </si>
  <si>
    <t>F  PARIS270</t>
  </si>
  <si>
    <t>P  PORTO02</t>
  </si>
  <si>
    <t>HR ZAGREB01</t>
  </si>
  <si>
    <t>0613/0612</t>
  </si>
  <si>
    <t>EE TALLINN04</t>
  </si>
  <si>
    <t>P  LISBOA05</t>
  </si>
  <si>
    <t>Polytechnic Institute of Lisbon</t>
  </si>
  <si>
    <t>CZ PRAHA07</t>
  </si>
  <si>
    <t>P  BRAGANC01</t>
  </si>
  <si>
    <t>G  PATRA01</t>
  </si>
  <si>
    <t>HU KECSKEM03</t>
  </si>
  <si>
    <t>RO TIMISOA01</t>
  </si>
  <si>
    <t>TR ISTANBU48</t>
  </si>
  <si>
    <t>P  COIMBRA02</t>
  </si>
  <si>
    <t>DATA ROZPOCZĘCIA</t>
  </si>
  <si>
    <t>A  KLAGENF01</t>
  </si>
  <si>
    <t>0588</t>
  </si>
  <si>
    <t>A LINZ01</t>
  </si>
  <si>
    <t>B  LEUVEN01</t>
  </si>
  <si>
    <t>CZ ZLIN01</t>
  </si>
  <si>
    <t>SF OULU11</t>
  </si>
  <si>
    <t>F CAEN05</t>
  </si>
  <si>
    <t>F GRENOBL22</t>
  </si>
  <si>
    <t>F  LYON02</t>
  </si>
  <si>
    <t>F  PARIS083</t>
  </si>
  <si>
    <t>E BARCELO16</t>
  </si>
  <si>
    <t>La Salle Campus Barcelona</t>
  </si>
  <si>
    <t>www.salleuri.edu/en</t>
  </si>
  <si>
    <t>F CLERMON02</t>
  </si>
  <si>
    <t>SF HAMEENL09</t>
  </si>
  <si>
    <t>F RENNES30</t>
  </si>
  <si>
    <t>F RENNES01</t>
  </si>
  <si>
    <t>F VALENCI01</t>
  </si>
  <si>
    <t>F BREST01</t>
  </si>
  <si>
    <t>E MADRID05</t>
  </si>
  <si>
    <t>F PARIS222</t>
  </si>
  <si>
    <t>E TARRAGO01</t>
  </si>
  <si>
    <t>LUX LUX-VIL01</t>
  </si>
  <si>
    <t>D FRANKFU01</t>
  </si>
  <si>
    <t>D SIEGEN01</t>
  </si>
  <si>
    <t>D KAISERS02</t>
  </si>
  <si>
    <t>P BRAGA01</t>
  </si>
  <si>
    <t>P  PORTALE01</t>
  </si>
  <si>
    <t>SI MARIBOR01</t>
  </si>
  <si>
    <t>TR ADANA01</t>
  </si>
  <si>
    <t>TR ISTANBU41</t>
  </si>
  <si>
    <t>HU DUNAUJ01</t>
  </si>
  <si>
    <t>I  MILANO16</t>
  </si>
  <si>
    <t>SF OULU11</t>
  </si>
  <si>
    <t>SF TAMPERE17</t>
  </si>
  <si>
    <t>G ATHINE02</t>
  </si>
  <si>
    <t>G THESSAL14</t>
  </si>
  <si>
    <t>E BADAJOZ01</t>
  </si>
  <si>
    <t>E SANTAND01</t>
  </si>
  <si>
    <t>E SEVILLA01</t>
  </si>
  <si>
    <t>D KAISERS01</t>
  </si>
  <si>
    <t>D HANNOVE01</t>
  </si>
  <si>
    <t>P LISBOA109</t>
  </si>
  <si>
    <t>P PORTALE01</t>
  </si>
  <si>
    <t>P LISBOA11</t>
  </si>
  <si>
    <t>RO CLUJNAP05</t>
  </si>
  <si>
    <t>SI MARIBOR01</t>
  </si>
  <si>
    <t>S MIDSWED01</t>
  </si>
  <si>
    <t>SZWECJA</t>
  </si>
  <si>
    <t>TR ADANA01</t>
  </si>
  <si>
    <t>TR ANKARA04</t>
  </si>
  <si>
    <t>TR CORUM01</t>
  </si>
  <si>
    <t>TR KOCAELI01</t>
  </si>
  <si>
    <t>TR ISTANBU01</t>
  </si>
  <si>
    <t>TR ISTANBU16</t>
  </si>
  <si>
    <t>TR ISTANBU31</t>
  </si>
  <si>
    <t>TR BURSA01</t>
  </si>
  <si>
    <t>F PARIS342</t>
  </si>
  <si>
    <t>B LEUVEN01</t>
  </si>
  <si>
    <t>B MONS21</t>
  </si>
  <si>
    <t>SF TAMPERE17</t>
  </si>
  <si>
    <t>F BREST08</t>
  </si>
  <si>
    <t>F LILLE103</t>
  </si>
  <si>
    <t>F NANCY43</t>
  </si>
  <si>
    <t>F VAULX-V02</t>
  </si>
  <si>
    <t>E GRANADA01</t>
  </si>
  <si>
    <t>E VALLADO01</t>
  </si>
  <si>
    <t>LT VILNIUS02</t>
  </si>
  <si>
    <t>D AACHEN01</t>
  </si>
  <si>
    <t>D BRAUNSC01</t>
  </si>
  <si>
    <t>D LEIPZIG02</t>
  </si>
  <si>
    <t>P COIMBRA01</t>
  </si>
  <si>
    <t>P VISEU 01</t>
  </si>
  <si>
    <t>I NAPOLI11</t>
  </si>
  <si>
    <t>TR HATAY02</t>
  </si>
  <si>
    <t>TR ISTANBU07</t>
  </si>
  <si>
    <t>TR KAYSERI01</t>
  </si>
  <si>
    <t>TR KIRKLAR01</t>
  </si>
  <si>
    <t>TR VAN01</t>
  </si>
  <si>
    <t>BG VARNA02</t>
  </si>
  <si>
    <t>SF JYVASKY11</t>
  </si>
  <si>
    <t>F LILLE16</t>
  </si>
  <si>
    <t>E LEON01</t>
  </si>
  <si>
    <t>E MADRID14</t>
  </si>
  <si>
    <t>E MALAGA01</t>
  </si>
  <si>
    <t>D DORTMUN01</t>
  </si>
  <si>
    <t>D WILDAU01</t>
  </si>
  <si>
    <t>D WOLFENB01</t>
  </si>
  <si>
    <t>P COIMBRA02</t>
  </si>
  <si>
    <t xml:space="preserve"> P PORTO02</t>
  </si>
  <si>
    <t>SK TRENCIN01</t>
  </si>
  <si>
    <t>HU NYIREGY04</t>
  </si>
  <si>
    <t>I PADOVA01</t>
  </si>
  <si>
    <t>I PISA01</t>
  </si>
  <si>
    <t xml:space="preserve"> TR IZMIR04</t>
  </si>
  <si>
    <t>TR DENIZLI01</t>
  </si>
  <si>
    <t xml:space="preserve"> A GRAZ02</t>
  </si>
  <si>
    <t>P LISBOA03</t>
  </si>
  <si>
    <t>CH BERN11</t>
  </si>
  <si>
    <t>BG ROUSSE01</t>
  </si>
  <si>
    <t xml:space="preserve"> HR PULA01</t>
  </si>
  <si>
    <t>CZ CESKE04</t>
  </si>
  <si>
    <t>CZ LIBEREC01</t>
  </si>
  <si>
    <t>CZ OSTRAVA01</t>
  </si>
  <si>
    <t>CZ PRAHA02</t>
  </si>
  <si>
    <t>CZ USTINAD01</t>
  </si>
  <si>
    <t>SF KOKKOLA05</t>
  </si>
  <si>
    <t>F DUNKERQ09</t>
  </si>
  <si>
    <t>F COMPIEG01</t>
  </si>
  <si>
    <t xml:space="preserve">F RENNES30 </t>
  </si>
  <si>
    <t xml:space="preserve">F STRASBO31 </t>
  </si>
  <si>
    <t>G PIREAS01</t>
  </si>
  <si>
    <t>G THESSAL12</t>
  </si>
  <si>
    <t xml:space="preserve"> E JAEN01</t>
  </si>
  <si>
    <t xml:space="preserve"> E MADRID14</t>
  </si>
  <si>
    <t>E VIGO01</t>
  </si>
  <si>
    <t>D BERLIN02</t>
  </si>
  <si>
    <t>D DRESDEN02</t>
  </si>
  <si>
    <t>D OFFENBU01</t>
  </si>
  <si>
    <t>D ROSENHE01</t>
  </si>
  <si>
    <t>P COVILHA01</t>
  </si>
  <si>
    <t>P LISBOA05</t>
  </si>
  <si>
    <t>RO ORADEA01</t>
  </si>
  <si>
    <t>RO BUCURES11</t>
  </si>
  <si>
    <t>RO IASI05</t>
  </si>
  <si>
    <t>RO TARGU03</t>
  </si>
  <si>
    <t>RS NOVISAD02</t>
  </si>
  <si>
    <t>SK BRATISL01</t>
  </si>
  <si>
    <t>SK KOSICE03</t>
  </si>
  <si>
    <t>SK ZILINA01</t>
  </si>
  <si>
    <t>SK ZVOLEN01</t>
  </si>
  <si>
    <t>HU BUDAPES16</t>
  </si>
  <si>
    <t>I SALERNO01</t>
  </si>
  <si>
    <t xml:space="preserve"> TR BARTIN01</t>
  </si>
  <si>
    <t xml:space="preserve"> TR AFYON01</t>
  </si>
  <si>
    <t>TR CANKIRI01</t>
  </si>
  <si>
    <t>TR ERZINCA01</t>
  </si>
  <si>
    <t>TR ISTANBU42</t>
  </si>
  <si>
    <t>TR TEKIRDA01</t>
  </si>
  <si>
    <t>MK SKOPJE01</t>
  </si>
  <si>
    <t>B LIEGE01</t>
  </si>
  <si>
    <t>F PARIS270</t>
  </si>
  <si>
    <t>GTHESSAL-14</t>
  </si>
  <si>
    <t>G EGALEO02</t>
  </si>
  <si>
    <t xml:space="preserve"> D BERLIN02</t>
  </si>
  <si>
    <t>D NEUBRAN02</t>
  </si>
  <si>
    <t>TR HAKKARI01</t>
  </si>
  <si>
    <t>D CLAUSTH01</t>
  </si>
  <si>
    <t>TR MERSIN05</t>
  </si>
  <si>
    <t>CZ ZLIN01</t>
  </si>
  <si>
    <t>SF TURKU02</t>
  </si>
  <si>
    <t>F PARIS481</t>
  </si>
  <si>
    <t>F RENNES02</t>
  </si>
  <si>
    <t>E JAEN01</t>
  </si>
  <si>
    <t>NL ENSCHED01</t>
  </si>
  <si>
    <t xml:space="preserve"> D BERLIN 02</t>
  </si>
  <si>
    <t>D FREIBER01</t>
  </si>
  <si>
    <t>P PORTO02</t>
  </si>
  <si>
    <t>HU PECS01</t>
  </si>
  <si>
    <t>TR ESKISEH02</t>
  </si>
  <si>
    <t xml:space="preserve"> TR ISTANBU07</t>
  </si>
  <si>
    <t>TR IZMIR03</t>
  </si>
  <si>
    <t>B ANTWERP01</t>
  </si>
  <si>
    <t xml:space="preserve"> F PARIS342</t>
  </si>
  <si>
    <t>F PARIS083</t>
  </si>
  <si>
    <t>E MURCIA04</t>
  </si>
  <si>
    <t>D RAVENSB01</t>
  </si>
  <si>
    <t>P PORTO05</t>
  </si>
  <si>
    <t>CZ BRNO10</t>
  </si>
  <si>
    <t>D ZITTAU01</t>
  </si>
  <si>
    <t>P SETUBAL01</t>
  </si>
  <si>
    <t xml:space="preserve"> TR ISTANBU25</t>
  </si>
  <si>
    <t xml:space="preserve"> TR ISTANBU05</t>
  </si>
  <si>
    <t>TR GAZIANT03</t>
  </si>
  <si>
    <t>TR ISTANBU05</t>
  </si>
  <si>
    <t>A WIEN02</t>
  </si>
  <si>
    <t>B BRUSSEL01</t>
  </si>
  <si>
    <t>BG SOFIA03</t>
  </si>
  <si>
    <t>HR OSIJEK01</t>
  </si>
  <si>
    <t>CZ OPAVA01</t>
  </si>
  <si>
    <t xml:space="preserve"> SF VAASA01</t>
  </si>
  <si>
    <t>F NANCY 43</t>
  </si>
  <si>
    <t>G ATHINE41</t>
  </si>
  <si>
    <t>E BILBAO01</t>
  </si>
  <si>
    <t>E SALAMAN02</t>
  </si>
  <si>
    <t>D FRANKFU08</t>
  </si>
  <si>
    <t>D KREFELD01</t>
  </si>
  <si>
    <t>D STRALSU01</t>
  </si>
  <si>
    <t>D PADERBO01</t>
  </si>
  <si>
    <t>D GELSENK02</t>
  </si>
  <si>
    <t>D ROSTOCK01</t>
  </si>
  <si>
    <t>RO BUCURES04</t>
  </si>
  <si>
    <t>SK BANSKA01</t>
  </si>
  <si>
    <t>HU SZFVAR01</t>
  </si>
  <si>
    <t>HU GODOLLO01</t>
  </si>
  <si>
    <t>MT MALTA10</t>
  </si>
  <si>
    <t>I ROMA02</t>
  </si>
  <si>
    <t>TR ISPARTA01</t>
  </si>
  <si>
    <t>TR ESKISEH03</t>
  </si>
  <si>
    <t>TR ANKARA18</t>
  </si>
  <si>
    <t>UWAGI</t>
  </si>
  <si>
    <t>0715</t>
  </si>
  <si>
    <t>0732</t>
  </si>
  <si>
    <t>7014</t>
  </si>
  <si>
    <t xml:space="preserve"> F CLERMON02</t>
  </si>
  <si>
    <t>0710</t>
  </si>
  <si>
    <t>0716</t>
  </si>
  <si>
    <t>0510</t>
  </si>
  <si>
    <t>Madryt</t>
  </si>
  <si>
    <t>0541</t>
  </si>
  <si>
    <t>F NANTES80</t>
  </si>
  <si>
    <t>I TORINO02</t>
  </si>
  <si>
    <t>F ANGERS01</t>
  </si>
  <si>
    <t>0533</t>
  </si>
  <si>
    <t>0722/0533</t>
  </si>
  <si>
    <t>D BRANDEN01</t>
  </si>
  <si>
    <t>0722</t>
  </si>
  <si>
    <t>0712</t>
  </si>
  <si>
    <t>0532</t>
  </si>
  <si>
    <t>P BRAGANC01</t>
  </si>
  <si>
    <t>0582</t>
  </si>
  <si>
    <t>D BERLIN04</t>
  </si>
  <si>
    <t>1041</t>
  </si>
  <si>
    <t xml:space="preserve">Universidad Politecnica de Madrid </t>
  </si>
  <si>
    <t>HR OSIJEK02</t>
  </si>
  <si>
    <t>F PARIS225</t>
  </si>
  <si>
    <t>0711</t>
  </si>
  <si>
    <t>0531</t>
  </si>
  <si>
    <t>0788</t>
  </si>
  <si>
    <t>0916</t>
  </si>
  <si>
    <t>0410</t>
  </si>
  <si>
    <t>0311</t>
  </si>
  <si>
    <t>0413</t>
  </si>
  <si>
    <t>9/23</t>
  </si>
  <si>
    <t>2/19</t>
  </si>
  <si>
    <t>TR KOCAELI02</t>
  </si>
  <si>
    <t>TR KONYA 05</t>
  </si>
  <si>
    <t>TR ISTANBU61</t>
  </si>
  <si>
    <t>https://erasmus.istinye.edu.tr/</t>
  </si>
  <si>
    <t>0410+ 0710</t>
  </si>
  <si>
    <t>0720</t>
  </si>
  <si>
    <t>0719</t>
  </si>
  <si>
    <t>1022</t>
  </si>
  <si>
    <t>413</t>
  </si>
  <si>
    <t>0311, 0413,0710</t>
  </si>
  <si>
    <t>Economics, Management and Administration, Engineering and Engineering trades</t>
  </si>
  <si>
    <t>0410, 0710</t>
  </si>
  <si>
    <t>0419</t>
  </si>
  <si>
    <t>0413, 0520</t>
  </si>
  <si>
    <t>0720, 0788</t>
  </si>
  <si>
    <t>F  ST-ETIE01</t>
  </si>
  <si>
    <t>F LILLE 01</t>
  </si>
  <si>
    <t xml:space="preserve">E VALENCI02 </t>
  </si>
  <si>
    <t xml:space="preserve">Universidad Politecnica de Valencia </t>
  </si>
  <si>
    <t>National University of Science and Technology POLITEHNICA Bucharest - UNSTPB (dawna University Politehnica of Bucharest)</t>
  </si>
  <si>
    <t>RO BUCURES43</t>
  </si>
  <si>
    <t>Instytut Matematyki - dr Agnieszka Ziemkowska-Siwek</t>
  </si>
  <si>
    <t>F  PARIS342</t>
  </si>
  <si>
    <t>Institute of Polytechnic Science and Aeronautics</t>
  </si>
  <si>
    <t>Polytechnic Institute of Porto</t>
  </si>
  <si>
    <t>D  KAISERS01</t>
  </si>
  <si>
    <t>Technical University of Kaiserslautern</t>
  </si>
  <si>
    <t>Gif-sur-Yvette</t>
  </si>
  <si>
    <t>F  PARIS481</t>
  </si>
  <si>
    <t>University of Paris-Saclay</t>
  </si>
  <si>
    <t>07100</t>
  </si>
  <si>
    <t>Polytechnic Institute of Setúbal</t>
  </si>
  <si>
    <t>Çukurova University</t>
  </si>
  <si>
    <t>NOVA University Lisbon</t>
  </si>
  <si>
    <t>D  STUTTGA01</t>
  </si>
  <si>
    <t>University of Stuttgart</t>
  </si>
  <si>
    <t xml:space="preserve">Universidad Politecnica de Catalunya </t>
  </si>
  <si>
    <t>Ostrava-Poruba</t>
  </si>
  <si>
    <t>VŠB - Technical University of Ostrava</t>
  </si>
  <si>
    <t>F  STRASBO31</t>
  </si>
  <si>
    <t>Institut National des Sciences Appliquées de Strasbourg</t>
  </si>
  <si>
    <t>NORWEGIA</t>
  </si>
  <si>
    <t>Trondheim</t>
  </si>
  <si>
    <t>N TRODHE01</t>
  </si>
  <si>
    <t>Norwegian University of Science and Technology</t>
  </si>
  <si>
    <t>Msida</t>
  </si>
  <si>
    <t>MT MALTA01</t>
  </si>
  <si>
    <t>University of Malta</t>
  </si>
  <si>
    <t>https://www.um.edu.mt/</t>
  </si>
  <si>
    <t>Zonguldak</t>
  </si>
  <si>
    <t>TR ZONGULD01</t>
  </si>
  <si>
    <t>Zonguldak Bülent Ecevit University</t>
  </si>
  <si>
    <t>4/19</t>
  </si>
  <si>
    <t>https://en.beun.edu.tr/</t>
  </si>
  <si>
    <t>F  STRASBO16</t>
  </si>
  <si>
    <t>ENSAS - Strasbourg National School of Architecture</t>
  </si>
  <si>
    <t>6/18</t>
  </si>
  <si>
    <t>https://www.strasbourg.archi.fr/en</t>
  </si>
  <si>
    <t>P  FARO02</t>
  </si>
  <si>
    <t>University of Algarve</t>
  </si>
  <si>
    <t>8/15</t>
  </si>
  <si>
    <t>https://www.ualg.pt/</t>
  </si>
  <si>
    <t>131/02/21</t>
  </si>
  <si>
    <t>https://www.medeniyet.edu.tr/en</t>
  </si>
  <si>
    <t>Foggia</t>
  </si>
  <si>
    <t>I  FOGGIA03</t>
  </si>
  <si>
    <t>Universita degli Studi di Foggia</t>
  </si>
  <si>
    <t>23/17</t>
  </si>
  <si>
    <t>https://www.unifg.it/it</t>
  </si>
  <si>
    <t>A  GRAZ02</t>
  </si>
  <si>
    <t>Graz University of Technology</t>
  </si>
  <si>
    <t>33/17</t>
  </si>
  <si>
    <t>https://www.tugraz.at/en/home/</t>
  </si>
  <si>
    <t>https://www.pau.edu.tr/pau/en</t>
  </si>
  <si>
    <t>Leonardo da Vinci University Center</t>
  </si>
  <si>
    <t>Eindhoven University of Technology</t>
  </si>
  <si>
    <t>https://www.tue.nl/en/education/?gad_source=1&amp;gclid=CjwKCAiApaarBhB7EiwAYiMwqkl2plgZWrO1jlp-cNHeTCLUkU2GMD9i9Dl3A4bk0lV0EXIAi8QYiBoCLHIQAvD_BwE</t>
  </si>
  <si>
    <t>http://int.kocaeli.edu.tr/index_en.php?enpages=page&amp;id=kocaeli-university</t>
  </si>
  <si>
    <t>University of Southern Brittany</t>
  </si>
  <si>
    <t>F  VANNES04</t>
  </si>
  <si>
    <t>Lorient</t>
  </si>
  <si>
    <t>0733</t>
  </si>
  <si>
    <t>https://www.univ-ubs.fr/en/index.html</t>
  </si>
  <si>
    <t>Çankırı</t>
  </si>
  <si>
    <t>Çankırı Karatekin University</t>
  </si>
  <si>
    <t>Potsdam</t>
  </si>
  <si>
    <t>University of Potsdam</t>
  </si>
  <si>
    <t>D  POTSDAM01</t>
  </si>
  <si>
    <t>Galati</t>
  </si>
  <si>
    <t>RO GALATI01</t>
  </si>
  <si>
    <t>"Dunarea de Jos" University of Galati</t>
  </si>
  <si>
    <t>https://www.ugal.ro/</t>
  </si>
  <si>
    <t>stan na 4.12.2023</t>
  </si>
  <si>
    <t>Industrial Management</t>
  </si>
  <si>
    <t>https://www.kuleuven.be/english/kuleuven</t>
  </si>
  <si>
    <t>https://www.vut.cz/en/</t>
  </si>
  <si>
    <t>https://www.ipsa.fr/en/</t>
  </si>
  <si>
    <t>https://www.oamk.fi/en/</t>
  </si>
  <si>
    <t>https://www.ensicaen.fr/</t>
  </si>
  <si>
    <t>https://site.ipv.pt/guide/default.htm</t>
  </si>
  <si>
    <t>https://www.ubbcluj.ro/en/</t>
  </si>
  <si>
    <t>https://www.poliba.it/</t>
  </si>
  <si>
    <t>https://web.unipv.it/</t>
  </si>
  <si>
    <t>https://www.unizg.hr/homepage/</t>
  </si>
  <si>
    <t>https://www.utc.fr/en/</t>
  </si>
  <si>
    <t>https://web.unican.es/</t>
  </si>
  <si>
    <t>https://www.ipl.pt/en</t>
  </si>
  <si>
    <t>https://www.si.ips.pt/ips_si/web_base.gera_pagina?P_pagina=29906</t>
  </si>
  <si>
    <t>https://www.cu.edu.tr/en/</t>
  </si>
  <si>
    <t>https://www.unina.it/home;jsessionid=715356A6C4F788E35B2A74094A06516B.node_publisher11</t>
  </si>
  <si>
    <t>https://www.vsb.cz/en</t>
  </si>
  <si>
    <t>https://www.oulu.fi/en/apply?gad_source=1&amp;gclid=Cj0KCQiAsburBhCIARIsAExmsu7CGy_cA6o_zJhmp6rMcw5hmfdvjfXQxwbmcr7SSX9vMJ86qSvvXfoaAgSlEALw_wcB</t>
  </si>
  <si>
    <t>https://www.upc.edu/ca</t>
  </si>
  <si>
    <t>https://www.uni-hannover.de/en/</t>
  </si>
  <si>
    <t>https://fs.tu-varna.bg/</t>
  </si>
  <si>
    <t>https://www.uni-ruse.bg/en</t>
  </si>
  <si>
    <t>https://www.gedik.edu.tr/en/</t>
  </si>
  <si>
    <t>https://www.upm.es/</t>
  </si>
  <si>
    <t>https://www.ntnu.edu/</t>
  </si>
  <si>
    <t>https://www.unl.pt/en</t>
  </si>
  <si>
    <t>https://www.bfh.ch/en/</t>
  </si>
  <si>
    <t>https://www.utb.cz/en/</t>
  </si>
  <si>
    <t>https://www.unidu.hr/eng/</t>
  </si>
  <si>
    <t>https://www.devinci.fr/en/</t>
  </si>
  <si>
    <t>https://www.en.w-hs.de/</t>
  </si>
  <si>
    <t>https://www.uni-potsdam.de/en/university-of-potsdam</t>
  </si>
  <si>
    <t>https://www.karatekin.edu.tr/en-home</t>
  </si>
  <si>
    <t>https://www.metu.edu.tr/</t>
  </si>
  <si>
    <t>https://www.ensicaen.fr/?lang=en</t>
  </si>
  <si>
    <t>https://www.insa-strasbourg.fr/fr/</t>
  </si>
  <si>
    <t>https://www.tu.berlin/en/</t>
  </si>
  <si>
    <t>https://www.unict.it/</t>
  </si>
  <si>
    <t>MALTA</t>
  </si>
  <si>
    <t>F  COMPIEG01</t>
  </si>
  <si>
    <t>University of West Attica (wcześniej: Technological Education Institute of Piraeus)</t>
  </si>
  <si>
    <t>https://www.uibk.ac.at/en/</t>
  </si>
  <si>
    <t xml:space="preserve">Architecture and Construction </t>
  </si>
  <si>
    <r>
      <t>Gebze Technical University</t>
    </r>
    <r>
      <rPr>
        <sz val="8"/>
        <color indexed="8"/>
        <rFont val="Arial"/>
        <family val="2"/>
        <charset val="238"/>
      </rPr>
      <t xml:space="preserve"> (Gebze Institute of Technology)</t>
    </r>
  </si>
  <si>
    <t>https://www.utc.fr/</t>
  </si>
  <si>
    <t>https://www.universite-paris-saclay.fr/en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</si>
</sst>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9" formatCode="_-* #,##0\ _z_ł_-;\-* #,##0\ _z_ł_-;_-* &quot;-&quot;??\ _z_ł_-;_-@_-"/>
  </numFmts>
  <fonts count="54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6"/>
      <name val="Arial"/>
      <family val="2"/>
    </font>
    <font>
      <sz val="11"/>
      <name val="Arial"/>
      <family val="2"/>
    </font>
    <font>
      <sz val="11"/>
      <name val="Arial CE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b/>
      <shadow/>
      <sz val="25.8"/>
      <color indexed="44"/>
      <name val="Arial"/>
      <family val="2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14"/>
      <name val="Arial"/>
      <family val="2"/>
      <charset val="238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8"/>
      <color indexed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Times New Roman"/>
      <family val="1"/>
      <charset val="238"/>
    </font>
    <font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20"/>
      <color theme="4" tint="-0.249977111117893"/>
      <name val="SquareSlab711LtEU"/>
      <charset val="238"/>
    </font>
    <font>
      <sz val="10"/>
      <color rgb="FF00B050"/>
      <name val="Arial CE"/>
      <charset val="238"/>
    </font>
    <font>
      <sz val="10"/>
      <color rgb="FF92D050"/>
      <name val="Arial CE"/>
      <charset val="238"/>
    </font>
    <font>
      <b/>
      <sz val="18"/>
      <color rgb="FF00B050"/>
      <name val="Arial CE"/>
      <charset val="238"/>
    </font>
    <font>
      <b/>
      <sz val="12"/>
      <color rgb="FF00B050"/>
      <name val="Arial CE"/>
      <charset val="238"/>
    </font>
    <font>
      <u/>
      <sz val="10"/>
      <color rgb="FF00B050"/>
      <name val="Arial CE"/>
      <charset val="238"/>
    </font>
    <font>
      <b/>
      <sz val="10"/>
      <color rgb="FF00B050"/>
      <name val="Arial CE"/>
      <charset val="238"/>
    </font>
    <font>
      <sz val="10"/>
      <color rgb="FFFF0000"/>
      <name val="Arial CE"/>
      <charset val="238"/>
    </font>
    <font>
      <b/>
      <sz val="10"/>
      <color rgb="FF0070C0"/>
      <name val="Arial CE"/>
      <charset val="238"/>
    </font>
    <font>
      <b/>
      <sz val="16"/>
      <color rgb="FF00B050"/>
      <name val="Arial CE"/>
      <charset val="238"/>
    </font>
    <font>
      <b/>
      <sz val="14"/>
      <color rgb="FF00B050"/>
      <name val="Arial CE"/>
      <charset val="238"/>
    </font>
    <font>
      <b/>
      <sz val="10"/>
      <color rgb="FFFF0000"/>
      <name val="Arial CE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sz val="8"/>
      <color theme="4" tint="-0.249977111117893"/>
      <name val="Arial CE"/>
      <charset val="238"/>
    </font>
    <font>
      <u/>
      <sz val="8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5" fillId="2" borderId="0" applyNumberFormat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6" fillId="3" borderId="0" applyNumberFormat="0" applyBorder="0" applyAlignment="0" applyProtection="0"/>
  </cellStyleXfs>
  <cellXfs count="561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 wrapText="1"/>
    </xf>
    <xf numFmtId="0" fontId="3" fillId="0" borderId="0" xfId="4" applyFill="1" applyBorder="1" applyAlignment="1" applyProtection="1">
      <alignment horizontal="left" vertical="center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/>
    <xf numFmtId="0" fontId="20" fillId="0" borderId="0" xfId="0" applyFont="1" applyFill="1" applyAlignment="1">
      <alignment horizontal="center" vertical="center"/>
    </xf>
    <xf numFmtId="0" fontId="17" fillId="0" borderId="0" xfId="5" applyFont="1" applyFill="1" applyAlignment="1">
      <alignment horizontal="center" vertical="center"/>
    </xf>
    <xf numFmtId="0" fontId="17" fillId="0" borderId="0" xfId="5" applyFont="1" applyFill="1" applyAlignment="1">
      <alignment horizontal="left" vertical="center"/>
    </xf>
    <xf numFmtId="0" fontId="17" fillId="0" borderId="0" xfId="5" applyFont="1" applyFill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169" fontId="17" fillId="0" borderId="1" xfId="2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169" fontId="17" fillId="0" borderId="2" xfId="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5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8" fillId="0" borderId="0" xfId="5" applyFont="1" applyFill="1" applyAlignment="1">
      <alignment horizontal="center" vertical="center"/>
    </xf>
    <xf numFmtId="0" fontId="18" fillId="0" borderId="0" xfId="5" applyFont="1" applyFill="1" applyAlignment="1">
      <alignment horizontal="left" vertical="center" wrapText="1"/>
    </xf>
    <xf numFmtId="0" fontId="18" fillId="0" borderId="0" xfId="5" applyFont="1" applyFill="1" applyBorder="1" applyAlignment="1">
      <alignment horizontal="left" vertical="center"/>
    </xf>
    <xf numFmtId="0" fontId="18" fillId="0" borderId="1" xfId="5" applyFont="1" applyFill="1" applyBorder="1" applyAlignment="1">
      <alignment horizontal="center" vertical="center"/>
    </xf>
    <xf numFmtId="169" fontId="18" fillId="0" borderId="1" xfId="2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6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69" fontId="26" fillId="0" borderId="0" xfId="0" applyNumberFormat="1" applyFont="1" applyFill="1" applyAlignment="1">
      <alignment horizontal="center" vertical="center"/>
    </xf>
    <xf numFmtId="0" fontId="2" fillId="0" borderId="0" xfId="0" applyFont="1"/>
    <xf numFmtId="0" fontId="27" fillId="0" borderId="0" xfId="5" applyFont="1" applyFill="1" applyAlignment="1">
      <alignment horizontal="left" vertical="center"/>
    </xf>
    <xf numFmtId="0" fontId="17" fillId="0" borderId="0" xfId="5" applyFont="1" applyFill="1" applyBorder="1" applyAlignment="1">
      <alignment horizontal="center" vertical="center"/>
    </xf>
    <xf numFmtId="0" fontId="17" fillId="0" borderId="0" xfId="5" applyFont="1" applyFill="1" applyBorder="1" applyAlignment="1">
      <alignment horizontal="left" vertical="center"/>
    </xf>
    <xf numFmtId="0" fontId="20" fillId="0" borderId="0" xfId="0" applyFont="1" applyAlignment="1"/>
    <xf numFmtId="16" fontId="38" fillId="0" borderId="0" xfId="0" applyNumberFormat="1" applyFont="1" applyFill="1" applyBorder="1" applyAlignment="1">
      <alignment vertical="center"/>
    </xf>
    <xf numFmtId="16" fontId="38" fillId="0" borderId="0" xfId="0" applyNumberFormat="1" applyFont="1" applyBorder="1"/>
    <xf numFmtId="0" fontId="39" fillId="0" borderId="0" xfId="0" applyFont="1" applyFill="1" applyBorder="1" applyAlignment="1">
      <alignment vertical="center"/>
    </xf>
    <xf numFmtId="16" fontId="39" fillId="0" borderId="0" xfId="0" applyNumberFormat="1" applyFont="1" applyFill="1" applyBorder="1" applyAlignment="1">
      <alignment vertical="center"/>
    </xf>
    <xf numFmtId="0" fontId="38" fillId="0" borderId="0" xfId="0" applyFont="1" applyBorder="1"/>
    <xf numFmtId="0" fontId="19" fillId="0" borderId="0" xfId="5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5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8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/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/>
    <xf numFmtId="0" fontId="38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/>
    <xf numFmtId="169" fontId="17" fillId="0" borderId="0" xfId="2" applyNumberFormat="1" applyFont="1" applyFill="1" applyBorder="1" applyAlignment="1">
      <alignment horizontal="center" vertical="center"/>
    </xf>
    <xf numFmtId="0" fontId="46" fillId="0" borderId="0" xfId="0" applyFont="1" applyFill="1"/>
    <xf numFmtId="0" fontId="38" fillId="0" borderId="0" xfId="0" applyFont="1" applyFill="1"/>
    <xf numFmtId="0" fontId="47" fillId="0" borderId="0" xfId="0" applyFont="1" applyFill="1"/>
    <xf numFmtId="169" fontId="16" fillId="0" borderId="3" xfId="2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0" xfId="0" applyFont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/>
    <xf numFmtId="169" fontId="16" fillId="0" borderId="0" xfId="2" applyNumberFormat="1" applyFont="1" applyFill="1" applyBorder="1" applyAlignment="1">
      <alignment horizontal="center" vertical="center"/>
    </xf>
    <xf numFmtId="0" fontId="31" fillId="0" borderId="0" xfId="0" applyFont="1"/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/>
    <xf numFmtId="0" fontId="0" fillId="4" borderId="0" xfId="0" applyFill="1" applyBorder="1" applyAlignment="1">
      <alignment vertical="center"/>
    </xf>
    <xf numFmtId="0" fontId="48" fillId="0" borderId="0" xfId="0" applyFont="1"/>
    <xf numFmtId="0" fontId="18" fillId="0" borderId="1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/>
    <xf numFmtId="49" fontId="17" fillId="0" borderId="0" xfId="5" applyNumberFormat="1" applyFont="1" applyFill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0" fontId="49" fillId="6" borderId="1" xfId="0" applyFont="1" applyFill="1" applyBorder="1" applyAlignment="1">
      <alignment horizontal="left" vertical="center" wrapText="1"/>
    </xf>
    <xf numFmtId="0" fontId="49" fillId="6" borderId="1" xfId="5" applyFont="1" applyFill="1" applyBorder="1" applyAlignment="1">
      <alignment horizontal="left" vertical="center"/>
    </xf>
    <xf numFmtId="0" fontId="50" fillId="6" borderId="1" xfId="0" applyFont="1" applyFill="1" applyBorder="1" applyAlignment="1">
      <alignment horizontal="left" vertical="center" wrapText="1"/>
    </xf>
    <xf numFmtId="0" fontId="49" fillId="6" borderId="1" xfId="0" applyFont="1" applyFill="1" applyBorder="1" applyAlignment="1">
      <alignment horizontal="center" vertical="center" wrapText="1"/>
    </xf>
    <xf numFmtId="49" fontId="51" fillId="6" borderId="1" xfId="4" applyNumberFormat="1" applyFont="1" applyFill="1" applyBorder="1" applyAlignment="1" applyProtection="1">
      <alignment vertical="center"/>
    </xf>
    <xf numFmtId="0" fontId="16" fillId="0" borderId="0" xfId="5" applyFont="1" applyFill="1" applyBorder="1" applyAlignment="1">
      <alignment horizontal="center" vertical="center"/>
    </xf>
    <xf numFmtId="0" fontId="19" fillId="6" borderId="1" xfId="5" applyFont="1" applyFill="1" applyBorder="1" applyAlignment="1">
      <alignment vertical="center"/>
    </xf>
    <xf numFmtId="0" fontId="19" fillId="5" borderId="1" xfId="0" applyFont="1" applyFill="1" applyBorder="1" applyAlignment="1">
      <alignment vertical="center" wrapText="1"/>
    </xf>
    <xf numFmtId="0" fontId="19" fillId="6" borderId="4" xfId="5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9" fontId="23" fillId="0" borderId="2" xfId="0" applyNumberFormat="1" applyFont="1" applyFill="1" applyBorder="1" applyAlignment="1">
      <alignment horizontal="center" vertical="center"/>
    </xf>
    <xf numFmtId="169" fontId="23" fillId="0" borderId="5" xfId="0" applyNumberFormat="1" applyFont="1" applyFill="1" applyBorder="1" applyAlignment="1">
      <alignment horizontal="center" vertical="center"/>
    </xf>
    <xf numFmtId="0" fontId="52" fillId="7" borderId="0" xfId="0" applyFont="1" applyFill="1" applyAlignment="1">
      <alignment horizontal="right" vertical="center"/>
    </xf>
    <xf numFmtId="0" fontId="52" fillId="7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right" vertical="center"/>
    </xf>
    <xf numFmtId="0" fontId="52" fillId="6" borderId="0" xfId="0" applyFont="1" applyFill="1" applyAlignment="1">
      <alignment horizontal="left" vertical="center"/>
    </xf>
    <xf numFmtId="0" fontId="23" fillId="6" borderId="0" xfId="0" applyFont="1" applyFill="1" applyAlignment="1">
      <alignment horizontal="left" vertical="center"/>
    </xf>
    <xf numFmtId="49" fontId="23" fillId="6" borderId="0" xfId="0" applyNumberFormat="1" applyFont="1" applyFill="1" applyAlignment="1">
      <alignment horizontal="left" vertical="center"/>
    </xf>
    <xf numFmtId="0" fontId="51" fillId="6" borderId="1" xfId="4" applyFont="1" applyFill="1" applyBorder="1" applyAlignment="1" applyProtection="1"/>
    <xf numFmtId="0" fontId="49" fillId="6" borderId="1" xfId="0" applyFont="1" applyFill="1" applyBorder="1"/>
    <xf numFmtId="0" fontId="51" fillId="7" borderId="1" xfId="4" applyFont="1" applyFill="1" applyBorder="1" applyAlignment="1" applyProtection="1"/>
    <xf numFmtId="0" fontId="49" fillId="7" borderId="1" xfId="0" applyFont="1" applyFill="1" applyBorder="1"/>
    <xf numFmtId="0" fontId="16" fillId="0" borderId="0" xfId="0" applyFont="1"/>
    <xf numFmtId="169" fontId="49" fillId="6" borderId="1" xfId="2" applyNumberFormat="1" applyFont="1" applyFill="1" applyBorder="1" applyAlignment="1">
      <alignment horizontal="center" vertical="center"/>
    </xf>
    <xf numFmtId="0" fontId="49" fillId="7" borderId="1" xfId="5" applyFont="1" applyFill="1" applyBorder="1" applyAlignment="1">
      <alignment horizontal="left" vertical="center"/>
    </xf>
    <xf numFmtId="169" fontId="49" fillId="7" borderId="1" xfId="2" applyNumberFormat="1" applyFont="1" applyFill="1" applyBorder="1" applyAlignment="1">
      <alignment horizontal="center" vertical="center"/>
    </xf>
    <xf numFmtId="0" fontId="49" fillId="6" borderId="1" xfId="5" applyFont="1" applyFill="1" applyBorder="1" applyAlignment="1">
      <alignment horizontal="left"/>
    </xf>
    <xf numFmtId="0" fontId="49" fillId="6" borderId="1" xfId="0" applyFont="1" applyFill="1" applyBorder="1" applyAlignment="1">
      <alignment horizontal="left" wrapText="1"/>
    </xf>
    <xf numFmtId="0" fontId="49" fillId="7" borderId="1" xfId="5" applyFont="1" applyFill="1" applyBorder="1" applyAlignment="1">
      <alignment horizontal="left" vertical="center" wrapText="1"/>
    </xf>
    <xf numFmtId="0" fontId="50" fillId="7" borderId="1" xfId="5" applyFont="1" applyFill="1" applyBorder="1" applyAlignment="1">
      <alignment horizontal="left" vertical="center" wrapText="1"/>
    </xf>
    <xf numFmtId="0" fontId="49" fillId="6" borderId="1" xfId="5" applyFont="1" applyFill="1" applyBorder="1" applyAlignment="1">
      <alignment horizontal="left" vertical="center" wrapText="1"/>
    </xf>
    <xf numFmtId="0" fontId="50" fillId="6" borderId="1" xfId="5" applyFont="1" applyFill="1" applyBorder="1" applyAlignment="1">
      <alignment horizontal="left" vertical="center" wrapText="1"/>
    </xf>
    <xf numFmtId="49" fontId="49" fillId="6" borderId="1" xfId="5" applyNumberFormat="1" applyFont="1" applyFill="1" applyBorder="1" applyAlignment="1">
      <alignment horizontal="center" vertical="center" wrapText="1"/>
    </xf>
    <xf numFmtId="14" fontId="49" fillId="6" borderId="1" xfId="5" applyNumberFormat="1" applyFont="1" applyFill="1" applyBorder="1" applyAlignment="1">
      <alignment horizontal="center" vertical="center" wrapText="1"/>
    </xf>
    <xf numFmtId="49" fontId="49" fillId="6" borderId="1" xfId="0" applyNumberFormat="1" applyFont="1" applyFill="1" applyBorder="1" applyAlignment="1">
      <alignment horizontal="center" wrapText="1"/>
    </xf>
    <xf numFmtId="14" fontId="49" fillId="7" borderId="1" xfId="0" applyNumberFormat="1" applyFont="1" applyFill="1" applyBorder="1" applyAlignment="1">
      <alignment horizontal="center" vertical="center"/>
    </xf>
    <xf numFmtId="14" fontId="49" fillId="6" borderId="1" xfId="0" applyNumberFormat="1" applyFont="1" applyFill="1" applyBorder="1" applyAlignment="1">
      <alignment horizontal="center" vertical="center"/>
    </xf>
    <xf numFmtId="0" fontId="53" fillId="6" borderId="1" xfId="4" applyFont="1" applyFill="1" applyBorder="1" applyAlignment="1" applyProtection="1">
      <alignment horizontal="left" vertical="center"/>
    </xf>
    <xf numFmtId="49" fontId="49" fillId="6" borderId="1" xfId="4" applyNumberFormat="1" applyFont="1" applyFill="1" applyBorder="1" applyAlignment="1" applyProtection="1">
      <alignment horizontal="center"/>
    </xf>
    <xf numFmtId="169" fontId="49" fillId="6" borderId="1" xfId="2" applyNumberFormat="1" applyFont="1" applyFill="1" applyBorder="1" applyAlignment="1">
      <alignment vertical="center"/>
    </xf>
    <xf numFmtId="169" fontId="49" fillId="6" borderId="1" xfId="2" applyNumberFormat="1" applyFont="1" applyFill="1" applyBorder="1" applyAlignment="1">
      <alignment horizontal="center"/>
    </xf>
    <xf numFmtId="0" fontId="49" fillId="6" borderId="1" xfId="0" applyFont="1" applyFill="1" applyBorder="1" applyAlignment="1">
      <alignment vertical="center" wrapText="1"/>
    </xf>
    <xf numFmtId="0" fontId="50" fillId="6" borderId="1" xfId="0" applyFont="1" applyFill="1" applyBorder="1" applyAlignment="1">
      <alignment vertical="center" wrapText="1"/>
    </xf>
    <xf numFmtId="0" fontId="51" fillId="6" borderId="1" xfId="4" applyFont="1" applyFill="1" applyBorder="1" applyAlignment="1" applyProtection="1">
      <alignment horizontal="left" vertical="center"/>
    </xf>
    <xf numFmtId="49" fontId="49" fillId="6" borderId="1" xfId="0" applyNumberFormat="1" applyFont="1" applyFill="1" applyBorder="1" applyAlignment="1">
      <alignment horizontal="center"/>
    </xf>
    <xf numFmtId="0" fontId="49" fillId="5" borderId="1" xfId="0" applyFont="1" applyFill="1" applyBorder="1" applyAlignment="1">
      <alignment horizontal="left" vertical="center" wrapText="1"/>
    </xf>
    <xf numFmtId="0" fontId="50" fillId="5" borderId="1" xfId="0" applyFont="1" applyFill="1" applyBorder="1" applyAlignment="1">
      <alignment vertical="center" wrapText="1"/>
    </xf>
    <xf numFmtId="49" fontId="49" fillId="5" borderId="1" xfId="0" applyNumberFormat="1" applyFont="1" applyFill="1" applyBorder="1" applyAlignment="1">
      <alignment horizontal="center" vertical="center" wrapText="1"/>
    </xf>
    <xf numFmtId="0" fontId="51" fillId="5" borderId="1" xfId="4" applyFont="1" applyFill="1" applyBorder="1" applyAlignment="1" applyProtection="1">
      <alignment horizontal="left" vertical="center"/>
    </xf>
    <xf numFmtId="49" fontId="49" fillId="5" borderId="1" xfId="0" applyNumberFormat="1" applyFont="1" applyFill="1" applyBorder="1" applyAlignment="1">
      <alignment horizontal="center"/>
    </xf>
    <xf numFmtId="0" fontId="49" fillId="5" borderId="1" xfId="0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left" vertical="center"/>
    </xf>
    <xf numFmtId="0" fontId="49" fillId="5" borderId="1" xfId="0" applyFont="1" applyFill="1" applyBorder="1" applyAlignment="1">
      <alignment horizontal="left" wrapText="1"/>
    </xf>
    <xf numFmtId="0" fontId="50" fillId="5" borderId="1" xfId="0" applyFont="1" applyFill="1" applyBorder="1" applyAlignment="1">
      <alignment horizontal="left" vertical="center" wrapText="1"/>
    </xf>
    <xf numFmtId="0" fontId="49" fillId="0" borderId="3" xfId="5" applyFont="1" applyFill="1" applyBorder="1" applyAlignment="1">
      <alignment horizontal="center" vertical="center"/>
    </xf>
    <xf numFmtId="0" fontId="50" fillId="6" borderId="1" xfId="5" applyFont="1" applyFill="1" applyBorder="1" applyAlignment="1">
      <alignment vertical="center" wrapText="1"/>
    </xf>
    <xf numFmtId="49" fontId="49" fillId="6" borderId="2" xfId="4" applyNumberFormat="1" applyFont="1" applyFill="1" applyBorder="1" applyAlignment="1" applyProtection="1">
      <alignment horizontal="center" vertical="center"/>
    </xf>
    <xf numFmtId="0" fontId="49" fillId="6" borderId="2" xfId="5" applyFont="1" applyFill="1" applyBorder="1" applyAlignment="1">
      <alignment horizontal="center" vertical="center" wrapText="1"/>
    </xf>
    <xf numFmtId="0" fontId="49" fillId="6" borderId="2" xfId="0" applyFont="1" applyFill="1" applyBorder="1" applyAlignment="1">
      <alignment horizontal="center" vertical="center" wrapText="1"/>
    </xf>
    <xf numFmtId="169" fontId="49" fillId="6" borderId="2" xfId="2" applyNumberFormat="1" applyFont="1" applyFill="1" applyBorder="1" applyAlignment="1">
      <alignment horizontal="center" vertical="center"/>
    </xf>
    <xf numFmtId="0" fontId="51" fillId="5" borderId="1" xfId="4" applyFont="1" applyFill="1" applyBorder="1" applyAlignment="1" applyProtection="1">
      <alignment horizontal="left" vertical="center" wrapText="1"/>
    </xf>
    <xf numFmtId="49" fontId="49" fillId="5" borderId="1" xfId="4" applyNumberFormat="1" applyFont="1" applyFill="1" applyBorder="1" applyAlignment="1" applyProtection="1">
      <alignment horizontal="center" vertical="center" wrapText="1"/>
    </xf>
    <xf numFmtId="49" fontId="49" fillId="6" borderId="1" xfId="4" applyNumberFormat="1" applyFont="1" applyFill="1" applyBorder="1" applyAlignment="1" applyProtection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left" wrapText="1"/>
    </xf>
    <xf numFmtId="0" fontId="50" fillId="7" borderId="1" xfId="0" applyFont="1" applyFill="1" applyBorder="1" applyAlignment="1">
      <alignment vertical="center" wrapText="1"/>
    </xf>
    <xf numFmtId="0" fontId="51" fillId="7" borderId="1" xfId="4" applyFont="1" applyFill="1" applyBorder="1" applyAlignment="1" applyProtection="1">
      <alignment horizontal="left" vertical="center" wrapText="1"/>
    </xf>
    <xf numFmtId="49" fontId="49" fillId="7" borderId="1" xfId="4" applyNumberFormat="1" applyFont="1" applyFill="1" applyBorder="1" applyAlignment="1" applyProtection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9" fillId="0" borderId="1" xfId="5" applyFont="1" applyFill="1" applyBorder="1" applyAlignment="1">
      <alignment horizontal="center" vertical="center" wrapText="1"/>
    </xf>
    <xf numFmtId="0" fontId="49" fillId="6" borderId="1" xfId="5" applyFont="1" applyFill="1" applyBorder="1" applyAlignment="1">
      <alignment horizontal="center" vertical="center" wrapText="1"/>
    </xf>
    <xf numFmtId="0" fontId="49" fillId="6" borderId="4" xfId="0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/>
    </xf>
    <xf numFmtId="0" fontId="49" fillId="7" borderId="2" xfId="5" applyFont="1" applyFill="1" applyBorder="1" applyAlignment="1">
      <alignment horizontal="left"/>
    </xf>
    <xf numFmtId="0" fontId="50" fillId="7" borderId="2" xfId="5" applyFont="1" applyFill="1" applyBorder="1" applyAlignment="1">
      <alignment vertical="center" wrapText="1"/>
    </xf>
    <xf numFmtId="0" fontId="51" fillId="7" borderId="2" xfId="4" applyFont="1" applyFill="1" applyBorder="1" applyAlignment="1" applyProtection="1">
      <alignment horizontal="left" vertical="center"/>
    </xf>
    <xf numFmtId="49" fontId="49" fillId="7" borderId="2" xfId="4" applyNumberFormat="1" applyFont="1" applyFill="1" applyBorder="1" applyAlignment="1" applyProtection="1">
      <alignment horizontal="center" vertical="center"/>
    </xf>
    <xf numFmtId="0" fontId="49" fillId="7" borderId="1" xfId="5" applyFont="1" applyFill="1" applyBorder="1" applyAlignment="1">
      <alignment horizontal="center" vertical="center" wrapText="1"/>
    </xf>
    <xf numFmtId="0" fontId="49" fillId="7" borderId="2" xfId="0" applyFont="1" applyFill="1" applyBorder="1" applyAlignment="1">
      <alignment horizontal="center" vertical="center" wrapText="1"/>
    </xf>
    <xf numFmtId="169" fontId="49" fillId="7" borderId="2" xfId="2" applyNumberFormat="1" applyFont="1" applyFill="1" applyBorder="1" applyAlignment="1">
      <alignment horizontal="center" vertical="center"/>
    </xf>
    <xf numFmtId="0" fontId="49" fillId="6" borderId="2" xfId="0" applyFont="1" applyFill="1" applyBorder="1" applyAlignment="1">
      <alignment horizontal="left" wrapText="1"/>
    </xf>
    <xf numFmtId="0" fontId="50" fillId="6" borderId="2" xfId="0" applyFont="1" applyFill="1" applyBorder="1" applyAlignment="1">
      <alignment vertical="center" wrapText="1"/>
    </xf>
    <xf numFmtId="0" fontId="51" fillId="6" borderId="2" xfId="4" applyFont="1" applyFill="1" applyBorder="1" applyAlignment="1" applyProtection="1">
      <alignment horizontal="left" vertical="center" wrapText="1"/>
    </xf>
    <xf numFmtId="49" fontId="49" fillId="6" borderId="2" xfId="4" applyNumberFormat="1" applyFont="1" applyFill="1" applyBorder="1" applyAlignment="1" applyProtection="1">
      <alignment horizontal="center" vertical="center" wrapText="1"/>
    </xf>
    <xf numFmtId="0" fontId="49" fillId="7" borderId="1" xfId="5" applyFont="1" applyFill="1" applyBorder="1" applyAlignment="1">
      <alignment horizontal="left"/>
    </xf>
    <xf numFmtId="0" fontId="50" fillId="7" borderId="1" xfId="5" applyFont="1" applyFill="1" applyBorder="1" applyAlignment="1">
      <alignment vertical="center" wrapText="1"/>
    </xf>
    <xf numFmtId="0" fontId="51" fillId="7" borderId="1" xfId="4" applyFont="1" applyFill="1" applyBorder="1" applyAlignment="1" applyProtection="1">
      <alignment horizontal="left" vertical="center"/>
    </xf>
    <xf numFmtId="49" fontId="49" fillId="7" borderId="1" xfId="4" applyNumberFormat="1" applyFont="1" applyFill="1" applyBorder="1" applyAlignment="1" applyProtection="1">
      <alignment horizontal="center" vertical="center"/>
    </xf>
    <xf numFmtId="0" fontId="49" fillId="7" borderId="1" xfId="5" applyFont="1" applyFill="1" applyBorder="1" applyAlignment="1">
      <alignment horizontal="center" vertical="center"/>
    </xf>
    <xf numFmtId="49" fontId="49" fillId="6" borderId="1" xfId="0" applyNumberFormat="1" applyFont="1" applyFill="1" applyBorder="1" applyAlignment="1">
      <alignment horizontal="center" vertical="center"/>
    </xf>
    <xf numFmtId="0" fontId="49" fillId="0" borderId="1" xfId="5" applyFont="1" applyFill="1" applyBorder="1" applyAlignment="1">
      <alignment horizontal="center" vertical="center"/>
    </xf>
    <xf numFmtId="0" fontId="50" fillId="7" borderId="4" xfId="5" applyFont="1" applyFill="1" applyBorder="1" applyAlignment="1">
      <alignment vertical="center" wrapText="1"/>
    </xf>
    <xf numFmtId="0" fontId="49" fillId="7" borderId="4" xfId="5" applyFont="1" applyFill="1" applyBorder="1" applyAlignment="1">
      <alignment horizontal="left"/>
    </xf>
    <xf numFmtId="0" fontId="51" fillId="7" borderId="4" xfId="4" applyFont="1" applyFill="1" applyBorder="1" applyAlignment="1" applyProtection="1">
      <alignment horizontal="left" vertical="center"/>
    </xf>
    <xf numFmtId="49" fontId="49" fillId="7" borderId="4" xfId="4" applyNumberFormat="1" applyFont="1" applyFill="1" applyBorder="1" applyAlignment="1" applyProtection="1">
      <alignment horizontal="center" vertical="center"/>
    </xf>
    <xf numFmtId="169" fontId="49" fillId="6" borderId="6" xfId="2" applyNumberFormat="1" applyFont="1" applyFill="1" applyBorder="1" applyAlignment="1">
      <alignment horizontal="center" vertical="center"/>
    </xf>
    <xf numFmtId="0" fontId="49" fillId="7" borderId="1" xfId="0" applyFont="1" applyFill="1" applyBorder="1" applyAlignment="1">
      <alignment horizontal="left"/>
    </xf>
    <xf numFmtId="0" fontId="50" fillId="7" borderId="1" xfId="0" applyFont="1" applyFill="1" applyBorder="1" applyAlignment="1">
      <alignment vertical="center"/>
    </xf>
    <xf numFmtId="49" fontId="49" fillId="7" borderId="1" xfId="0" applyNumberFormat="1" applyFont="1" applyFill="1" applyBorder="1" applyAlignment="1">
      <alignment horizontal="center" vertical="center"/>
    </xf>
    <xf numFmtId="0" fontId="49" fillId="7" borderId="1" xfId="0" applyFont="1" applyFill="1" applyBorder="1" applyAlignment="1">
      <alignment horizontal="center" vertical="center"/>
    </xf>
    <xf numFmtId="0" fontId="49" fillId="6" borderId="1" xfId="5" applyFont="1" applyFill="1" applyBorder="1" applyAlignment="1">
      <alignment horizontal="left" wrapText="1"/>
    </xf>
    <xf numFmtId="0" fontId="49" fillId="0" borderId="4" xfId="5" applyFont="1" applyFill="1" applyBorder="1" applyAlignment="1">
      <alignment horizontal="center" vertical="center"/>
    </xf>
    <xf numFmtId="0" fontId="49" fillId="6" borderId="4" xfId="5" applyFont="1" applyFill="1" applyBorder="1" applyAlignment="1">
      <alignment horizontal="left"/>
    </xf>
    <xf numFmtId="0" fontId="50" fillId="6" borderId="4" xfId="5" applyFont="1" applyFill="1" applyBorder="1" applyAlignment="1">
      <alignment vertical="center" wrapText="1"/>
    </xf>
    <xf numFmtId="0" fontId="51" fillId="6" borderId="4" xfId="4" applyFont="1" applyFill="1" applyBorder="1" applyAlignment="1" applyProtection="1">
      <alignment horizontal="left" vertical="center"/>
    </xf>
    <xf numFmtId="49" fontId="49" fillId="6" borderId="4" xfId="4" applyNumberFormat="1" applyFont="1" applyFill="1" applyBorder="1" applyAlignment="1" applyProtection="1">
      <alignment horizontal="center" vertical="center"/>
    </xf>
    <xf numFmtId="49" fontId="49" fillId="6" borderId="2" xfId="2" applyNumberFormat="1" applyFont="1" applyFill="1" applyBorder="1" applyAlignment="1">
      <alignment horizontal="center" vertical="center"/>
    </xf>
    <xf numFmtId="0" fontId="50" fillId="7" borderId="1" xfId="5" applyFont="1" applyFill="1" applyBorder="1" applyAlignment="1">
      <alignment vertical="center" wrapText="1"/>
    </xf>
    <xf numFmtId="0" fontId="51" fillId="7" borderId="1" xfId="4" applyFont="1" applyFill="1" applyBorder="1" applyAlignment="1" applyProtection="1">
      <alignment horizontal="left" vertical="center"/>
    </xf>
    <xf numFmtId="0" fontId="49" fillId="0" borderId="2" xfId="0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left" vertical="center"/>
    </xf>
    <xf numFmtId="0" fontId="49" fillId="7" borderId="1" xfId="0" applyFont="1" applyFill="1" applyBorder="1" applyAlignment="1">
      <alignment horizontal="left" vertical="center" wrapText="1"/>
    </xf>
    <xf numFmtId="0" fontId="50" fillId="7" borderId="1" xfId="0" applyFont="1" applyFill="1" applyBorder="1" applyAlignment="1">
      <alignment horizontal="left" vertical="center" wrapText="1"/>
    </xf>
    <xf numFmtId="0" fontId="49" fillId="7" borderId="1" xfId="0" applyFont="1" applyFill="1" applyBorder="1" applyAlignment="1">
      <alignment vertical="center"/>
    </xf>
    <xf numFmtId="0" fontId="49" fillId="7" borderId="1" xfId="0" applyFont="1" applyFill="1" applyBorder="1" applyAlignment="1">
      <alignment horizontal="left" vertical="center"/>
    </xf>
    <xf numFmtId="0" fontId="50" fillId="7" borderId="1" xfId="0" applyFont="1" applyFill="1" applyBorder="1" applyAlignment="1">
      <alignment horizontal="left" vertical="center"/>
    </xf>
    <xf numFmtId="0" fontId="51" fillId="6" borderId="1" xfId="4" applyFont="1" applyFill="1" applyBorder="1" applyAlignment="1" applyProtection="1">
      <alignment horizontal="left" vertical="center"/>
    </xf>
    <xf numFmtId="0" fontId="49" fillId="6" borderId="1" xfId="5" applyFont="1" applyFill="1" applyBorder="1" applyAlignment="1">
      <alignment horizontal="center" vertical="center" wrapText="1"/>
    </xf>
    <xf numFmtId="169" fontId="49" fillId="6" borderId="1" xfId="3" applyNumberFormat="1" applyFont="1" applyFill="1" applyBorder="1" applyAlignment="1">
      <alignment horizontal="center" vertical="center"/>
    </xf>
    <xf numFmtId="169" fontId="49" fillId="7" borderId="1" xfId="3" applyNumberFormat="1" applyFont="1" applyFill="1" applyBorder="1" applyAlignment="1">
      <alignment horizontal="center" vertical="center"/>
    </xf>
    <xf numFmtId="0" fontId="49" fillId="7" borderId="2" xfId="5" applyFont="1" applyFill="1" applyBorder="1" applyAlignment="1">
      <alignment horizontal="left" vertical="center"/>
    </xf>
    <xf numFmtId="0" fontId="50" fillId="7" borderId="2" xfId="5" applyFont="1" applyFill="1" applyBorder="1" applyAlignment="1">
      <alignment horizontal="left" vertical="center" wrapText="1"/>
    </xf>
    <xf numFmtId="0" fontId="49" fillId="7" borderId="2" xfId="5" applyFont="1" applyFill="1" applyBorder="1" applyAlignment="1">
      <alignment horizontal="center" vertical="center" wrapText="1"/>
    </xf>
    <xf numFmtId="0" fontId="49" fillId="6" borderId="2" xfId="5" applyFont="1" applyFill="1" applyBorder="1" applyAlignment="1">
      <alignment horizontal="left" vertical="center"/>
    </xf>
    <xf numFmtId="0" fontId="50" fillId="6" borderId="2" xfId="5" applyFont="1" applyFill="1" applyBorder="1" applyAlignment="1">
      <alignment horizontal="left" vertical="center" wrapText="1"/>
    </xf>
    <xf numFmtId="169" fontId="49" fillId="7" borderId="1" xfId="2" applyNumberFormat="1" applyFont="1" applyFill="1" applyBorder="1" applyAlignment="1">
      <alignment vertical="center"/>
    </xf>
    <xf numFmtId="0" fontId="49" fillId="0" borderId="2" xfId="5" applyFont="1" applyFill="1" applyBorder="1" applyAlignment="1">
      <alignment horizontal="center" vertical="center"/>
    </xf>
    <xf numFmtId="0" fontId="50" fillId="6" borderId="4" xfId="5" applyFont="1" applyFill="1" applyBorder="1" applyAlignment="1">
      <alignment horizontal="left" vertical="center" wrapText="1"/>
    </xf>
    <xf numFmtId="169" fontId="49" fillId="7" borderId="1" xfId="2" applyNumberFormat="1" applyFont="1" applyFill="1" applyBorder="1" applyAlignment="1">
      <alignment horizontal="center"/>
    </xf>
    <xf numFmtId="0" fontId="51" fillId="6" borderId="2" xfId="4" applyFont="1" applyFill="1" applyBorder="1" applyAlignment="1" applyProtection="1">
      <alignment horizontal="left" vertical="center"/>
    </xf>
    <xf numFmtId="0" fontId="51" fillId="7" borderId="1" xfId="4" applyFont="1" applyFill="1" applyBorder="1" applyAlignment="1" applyProtection="1">
      <alignment horizontal="center" vertical="center"/>
    </xf>
    <xf numFmtId="0" fontId="49" fillId="6" borderId="4" xfId="0" applyFont="1" applyFill="1" applyBorder="1" applyAlignment="1">
      <alignment horizontal="left" vertical="center" wrapText="1"/>
    </xf>
    <xf numFmtId="0" fontId="49" fillId="6" borderId="4" xfId="5" applyFont="1" applyFill="1" applyBorder="1" applyAlignment="1">
      <alignment horizontal="left" vertical="center"/>
    </xf>
    <xf numFmtId="0" fontId="50" fillId="6" borderId="4" xfId="0" applyFont="1" applyFill="1" applyBorder="1" applyAlignment="1">
      <alignment horizontal="left" vertical="center" wrapText="1"/>
    </xf>
    <xf numFmtId="0" fontId="51" fillId="6" borderId="7" xfId="4" applyFont="1" applyFill="1" applyBorder="1" applyAlignment="1" applyProtection="1">
      <alignment vertical="center"/>
    </xf>
    <xf numFmtId="49" fontId="49" fillId="6" borderId="2" xfId="2" applyNumberFormat="1" applyFont="1" applyFill="1" applyBorder="1" applyAlignment="1">
      <alignment horizontal="center"/>
    </xf>
    <xf numFmtId="49" fontId="49" fillId="5" borderId="2" xfId="2" applyNumberFormat="1" applyFont="1" applyFill="1" applyBorder="1" applyAlignment="1">
      <alignment horizontal="center"/>
    </xf>
    <xf numFmtId="0" fontId="49" fillId="5" borderId="1" xfId="5" applyFont="1" applyFill="1" applyBorder="1" applyAlignment="1">
      <alignment horizontal="center" vertical="center" wrapText="1"/>
    </xf>
    <xf numFmtId="0" fontId="49" fillId="5" borderId="1" xfId="5" applyFont="1" applyFill="1" applyBorder="1" applyAlignment="1">
      <alignment horizontal="left" vertical="center"/>
    </xf>
    <xf numFmtId="0" fontId="50" fillId="5" borderId="1" xfId="5" applyFont="1" applyFill="1" applyBorder="1" applyAlignment="1">
      <alignment horizontal="left" vertical="center" wrapText="1"/>
    </xf>
    <xf numFmtId="0" fontId="51" fillId="5" borderId="7" xfId="4" applyFont="1" applyFill="1" applyBorder="1" applyAlignment="1" applyProtection="1">
      <alignment vertical="center"/>
    </xf>
    <xf numFmtId="169" fontId="49" fillId="5" borderId="1" xfId="2" applyNumberFormat="1" applyFont="1" applyFill="1" applyBorder="1" applyAlignment="1">
      <alignment horizontal="center" vertical="center"/>
    </xf>
    <xf numFmtId="0" fontId="49" fillId="6" borderId="1" xfId="0" applyFont="1" applyFill="1" applyBorder="1" applyAlignment="1">
      <alignment horizontal="center" vertical="center" wrapText="1"/>
    </xf>
    <xf numFmtId="169" fontId="49" fillId="6" borderId="1" xfId="2" applyNumberFormat="1" applyFont="1" applyFill="1" applyBorder="1" applyAlignment="1">
      <alignment horizontal="center" vertical="center"/>
    </xf>
    <xf numFmtId="0" fontId="49" fillId="6" borderId="0" xfId="0" applyFont="1" applyFill="1" applyAlignment="1">
      <alignment vertical="center"/>
    </xf>
    <xf numFmtId="0" fontId="51" fillId="6" borderId="8" xfId="4" applyFont="1" applyFill="1" applyBorder="1" applyAlignment="1" applyProtection="1">
      <alignment vertical="center"/>
    </xf>
    <xf numFmtId="0" fontId="51" fillId="6" borderId="1" xfId="4" applyFont="1" applyFill="1" applyBorder="1" applyAlignment="1" applyProtection="1">
      <alignment vertical="center"/>
    </xf>
    <xf numFmtId="0" fontId="49" fillId="5" borderId="4" xfId="5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 wrapText="1"/>
    </xf>
    <xf numFmtId="169" fontId="49" fillId="5" borderId="4" xfId="2" applyNumberFormat="1" applyFont="1" applyFill="1" applyBorder="1" applyAlignment="1">
      <alignment horizontal="center" vertical="center"/>
    </xf>
    <xf numFmtId="0" fontId="49" fillId="6" borderId="4" xfId="5" applyFont="1" applyFill="1" applyBorder="1" applyAlignment="1">
      <alignment horizontal="center" vertical="center" wrapText="1"/>
    </xf>
    <xf numFmtId="169" fontId="49" fillId="6" borderId="4" xfId="2" applyNumberFormat="1" applyFont="1" applyFill="1" applyBorder="1" applyAlignment="1">
      <alignment horizontal="center" vertical="center"/>
    </xf>
    <xf numFmtId="169" fontId="49" fillId="5" borderId="1" xfId="3" applyNumberFormat="1" applyFont="1" applyFill="1" applyBorder="1" applyAlignment="1">
      <alignment horizontal="center" vertical="center"/>
    </xf>
    <xf numFmtId="0" fontId="51" fillId="6" borderId="9" xfId="4" applyFont="1" applyFill="1" applyBorder="1" applyAlignment="1" applyProtection="1">
      <alignment vertical="center"/>
    </xf>
    <xf numFmtId="49" fontId="49" fillId="5" borderId="2" xfId="2" applyNumberFormat="1" applyFont="1" applyFill="1" applyBorder="1" applyAlignment="1">
      <alignment horizontal="center" vertical="center"/>
    </xf>
    <xf numFmtId="169" fontId="49" fillId="5" borderId="1" xfId="2" applyNumberFormat="1" applyFont="1" applyFill="1" applyBorder="1" applyAlignment="1">
      <alignment horizontal="center" vertical="center" wrapText="1"/>
    </xf>
    <xf numFmtId="169" fontId="49" fillId="5" borderId="2" xfId="2" applyNumberFormat="1" applyFont="1" applyFill="1" applyBorder="1" applyAlignment="1">
      <alignment horizontal="center" vertical="center" wrapText="1"/>
    </xf>
    <xf numFmtId="0" fontId="51" fillId="6" borderId="7" xfId="4" applyFont="1" applyFill="1" applyBorder="1" applyAlignment="1" applyProtection="1">
      <alignment horizontal="left" vertical="center"/>
    </xf>
    <xf numFmtId="0" fontId="49" fillId="7" borderId="1" xfId="0" applyFont="1" applyFill="1" applyBorder="1" applyAlignment="1">
      <alignment vertical="center" wrapText="1"/>
    </xf>
    <xf numFmtId="0" fontId="51" fillId="7" borderId="7" xfId="4" applyFont="1" applyFill="1" applyBorder="1" applyAlignment="1" applyProtection="1">
      <alignment horizontal="left" vertical="center"/>
    </xf>
    <xf numFmtId="49" fontId="49" fillId="7" borderId="2" xfId="2" applyNumberFormat="1" applyFont="1" applyFill="1" applyBorder="1" applyAlignment="1">
      <alignment horizontal="center" vertical="center"/>
    </xf>
    <xf numFmtId="0" fontId="49" fillId="6" borderId="1" xfId="5" applyFont="1" applyFill="1" applyBorder="1" applyAlignment="1">
      <alignment vertical="center"/>
    </xf>
    <xf numFmtId="169" fontId="49" fillId="6" borderId="1" xfId="2" applyNumberFormat="1" applyFont="1" applyFill="1" applyBorder="1" applyAlignment="1">
      <alignment horizontal="center" vertical="center" wrapText="1"/>
    </xf>
    <xf numFmtId="0" fontId="49" fillId="7" borderId="1" xfId="5" applyFont="1" applyFill="1" applyBorder="1" applyAlignment="1">
      <alignment vertical="center"/>
    </xf>
    <xf numFmtId="169" fontId="49" fillId="7" borderId="1" xfId="2" applyNumberFormat="1" applyFont="1" applyFill="1" applyBorder="1" applyAlignment="1">
      <alignment horizontal="center" vertical="center" wrapText="1"/>
    </xf>
    <xf numFmtId="0" fontId="49" fillId="6" borderId="1" xfId="5" applyFont="1" applyFill="1" applyBorder="1" applyAlignment="1">
      <alignment vertical="center"/>
    </xf>
    <xf numFmtId="0" fontId="50" fillId="6" borderId="1" xfId="5" applyFont="1" applyFill="1" applyBorder="1" applyAlignment="1">
      <alignment vertical="center" wrapText="1"/>
    </xf>
    <xf numFmtId="0" fontId="49" fillId="7" borderId="0" xfId="0" applyFont="1" applyFill="1" applyAlignment="1">
      <alignment horizontal="left" vertical="center"/>
    </xf>
    <xf numFmtId="0" fontId="49" fillId="7" borderId="3" xfId="5" applyFont="1" applyFill="1" applyBorder="1" applyAlignment="1">
      <alignment vertical="center"/>
    </xf>
    <xf numFmtId="0" fontId="49" fillId="7" borderId="2" xfId="5" applyFont="1" applyFill="1" applyBorder="1" applyAlignment="1">
      <alignment vertical="center"/>
    </xf>
    <xf numFmtId="0" fontId="51" fillId="7" borderId="8" xfId="4" applyFont="1" applyFill="1" applyBorder="1" applyAlignment="1" applyProtection="1">
      <alignment horizontal="left" vertical="center"/>
    </xf>
    <xf numFmtId="169" fontId="49" fillId="6" borderId="4" xfId="2" applyNumberFormat="1" applyFont="1" applyFill="1" applyBorder="1" applyAlignment="1">
      <alignment horizontal="center" vertical="center" wrapText="1"/>
    </xf>
    <xf numFmtId="0" fontId="49" fillId="7" borderId="4" xfId="5" applyFont="1" applyFill="1" applyBorder="1" applyAlignment="1">
      <alignment vertical="center"/>
    </xf>
    <xf numFmtId="0" fontId="49" fillId="7" borderId="4" xfId="5" applyFont="1" applyFill="1" applyBorder="1" applyAlignment="1">
      <alignment horizontal="center" vertical="center" wrapText="1"/>
    </xf>
    <xf numFmtId="0" fontId="49" fillId="7" borderId="4" xfId="0" applyFont="1" applyFill="1" applyBorder="1" applyAlignment="1">
      <alignment horizontal="center" vertical="center" wrapText="1"/>
    </xf>
    <xf numFmtId="169" fontId="49" fillId="7" borderId="4" xfId="2" applyNumberFormat="1" applyFont="1" applyFill="1" applyBorder="1" applyAlignment="1">
      <alignment horizontal="center" vertical="center" wrapText="1"/>
    </xf>
    <xf numFmtId="0" fontId="51" fillId="6" borderId="2" xfId="4" applyFont="1" applyFill="1" applyBorder="1" applyAlignment="1" applyProtection="1">
      <alignment vertical="center" wrapText="1"/>
    </xf>
    <xf numFmtId="0" fontId="51" fillId="7" borderId="2" xfId="4" applyFont="1" applyFill="1" applyBorder="1" applyAlignment="1" applyProtection="1">
      <alignment vertical="center" wrapText="1"/>
    </xf>
    <xf numFmtId="49" fontId="49" fillId="7" borderId="2" xfId="4" applyNumberFormat="1" applyFont="1" applyFill="1" applyBorder="1" applyAlignment="1" applyProtection="1">
      <alignment horizontal="center" vertical="center" wrapText="1"/>
    </xf>
    <xf numFmtId="0" fontId="51" fillId="7" borderId="1" xfId="4" applyFont="1" applyFill="1" applyBorder="1" applyAlignment="1" applyProtection="1">
      <alignment vertical="center"/>
    </xf>
    <xf numFmtId="0" fontId="49" fillId="6" borderId="0" xfId="5" applyFont="1" applyFill="1" applyBorder="1" applyAlignment="1">
      <alignment horizontal="center" vertical="center"/>
    </xf>
    <xf numFmtId="0" fontId="49" fillId="6" borderId="1" xfId="5" applyFont="1" applyFill="1" applyBorder="1" applyAlignment="1">
      <alignment horizontal="center" vertical="center"/>
    </xf>
    <xf numFmtId="0" fontId="49" fillId="6" borderId="1" xfId="0" applyFont="1" applyFill="1" applyBorder="1" applyAlignment="1">
      <alignment vertical="center"/>
    </xf>
    <xf numFmtId="0" fontId="51" fillId="7" borderId="1" xfId="4" applyFont="1" applyFill="1" applyBorder="1" applyAlignment="1" applyProtection="1">
      <alignment vertical="center" wrapText="1"/>
    </xf>
    <xf numFmtId="0" fontId="51" fillId="6" borderId="1" xfId="4" applyFont="1" applyFill="1" applyBorder="1" applyAlignment="1" applyProtection="1">
      <alignment vertical="center" wrapText="1"/>
    </xf>
    <xf numFmtId="49" fontId="49" fillId="6" borderId="1" xfId="4" applyNumberFormat="1" applyFont="1" applyFill="1" applyBorder="1" applyAlignment="1" applyProtection="1">
      <alignment horizontal="center" vertical="center" wrapText="1"/>
    </xf>
    <xf numFmtId="0" fontId="50" fillId="7" borderId="4" xfId="5" applyFont="1" applyFill="1" applyBorder="1" applyAlignment="1">
      <alignment horizontal="left" vertical="center" wrapText="1"/>
    </xf>
    <xf numFmtId="0" fontId="51" fillId="7" borderId="4" xfId="4" applyFont="1" applyFill="1" applyBorder="1" applyAlignment="1" applyProtection="1">
      <alignment vertical="center" wrapText="1"/>
    </xf>
    <xf numFmtId="49" fontId="49" fillId="7" borderId="4" xfId="4" applyNumberFormat="1" applyFont="1" applyFill="1" applyBorder="1" applyAlignment="1" applyProtection="1">
      <alignment horizontal="center" vertical="center" wrapText="1"/>
    </xf>
    <xf numFmtId="0" fontId="51" fillId="6" borderId="4" xfId="4" applyFont="1" applyFill="1" applyBorder="1" applyAlignment="1" applyProtection="1">
      <alignment vertical="center" wrapText="1"/>
    </xf>
    <xf numFmtId="49" fontId="49" fillId="6" borderId="4" xfId="4" applyNumberFormat="1" applyFont="1" applyFill="1" applyBorder="1" applyAlignment="1" applyProtection="1">
      <alignment horizontal="center" vertical="center" wrapText="1"/>
    </xf>
    <xf numFmtId="0" fontId="49" fillId="6" borderId="2" xfId="5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vertical="center"/>
    </xf>
    <xf numFmtId="169" fontId="49" fillId="6" borderId="1" xfId="2" quotePrefix="1" applyNumberFormat="1" applyFont="1" applyFill="1" applyBorder="1" applyAlignment="1">
      <alignment horizontal="center" vertical="center"/>
    </xf>
    <xf numFmtId="0" fontId="49" fillId="7" borderId="4" xfId="5" applyFont="1" applyFill="1" applyBorder="1" applyAlignment="1">
      <alignment horizontal="left" vertical="center"/>
    </xf>
    <xf numFmtId="169" fontId="49" fillId="7" borderId="1" xfId="2" quotePrefix="1" applyNumberFormat="1" applyFont="1" applyFill="1" applyBorder="1" applyAlignment="1">
      <alignment horizontal="center" vertical="center"/>
    </xf>
    <xf numFmtId="0" fontId="49" fillId="7" borderId="4" xfId="5" applyFont="1" applyFill="1" applyBorder="1" applyAlignment="1">
      <alignment horizontal="center" vertical="center"/>
    </xf>
    <xf numFmtId="0" fontId="50" fillId="7" borderId="4" xfId="0" applyFont="1" applyFill="1" applyBorder="1" applyAlignment="1">
      <alignment vertical="center" wrapText="1"/>
    </xf>
    <xf numFmtId="0" fontId="49" fillId="7" borderId="4" xfId="0" applyFont="1" applyFill="1" applyBorder="1" applyAlignment="1">
      <alignment vertical="center" wrapText="1"/>
    </xf>
    <xf numFmtId="0" fontId="51" fillId="7" borderId="4" xfId="4" applyFont="1" applyFill="1" applyBorder="1" applyAlignment="1" applyProtection="1">
      <alignment horizontal="left" vertical="center" wrapText="1"/>
    </xf>
    <xf numFmtId="0" fontId="49" fillId="7" borderId="4" xfId="5" applyFont="1" applyFill="1" applyBorder="1" applyAlignment="1">
      <alignment vertical="center" wrapText="1"/>
    </xf>
    <xf numFmtId="0" fontId="49" fillId="7" borderId="4" xfId="0" applyFont="1" applyFill="1" applyBorder="1" applyAlignment="1">
      <alignment horizontal="center" vertical="center"/>
    </xf>
    <xf numFmtId="0" fontId="49" fillId="6" borderId="4" xfId="0" applyFont="1" applyFill="1" applyBorder="1" applyAlignment="1">
      <alignment vertical="center" wrapText="1"/>
    </xf>
    <xf numFmtId="0" fontId="49" fillId="6" borderId="4" xfId="0" applyFont="1" applyFill="1" applyBorder="1" applyAlignment="1">
      <alignment horizontal="center" vertical="center"/>
    </xf>
    <xf numFmtId="0" fontId="49" fillId="6" borderId="2" xfId="0" applyFont="1" applyFill="1" applyBorder="1" applyAlignment="1">
      <alignment horizontal="center" vertical="center"/>
    </xf>
    <xf numFmtId="0" fontId="49" fillId="6" borderId="4" xfId="0" applyFont="1" applyFill="1" applyBorder="1" applyAlignment="1">
      <alignment vertical="center"/>
    </xf>
    <xf numFmtId="0" fontId="49" fillId="7" borderId="4" xfId="0" applyFont="1" applyFill="1" applyBorder="1" applyAlignment="1">
      <alignment vertical="center"/>
    </xf>
    <xf numFmtId="0" fontId="49" fillId="4" borderId="1" xfId="5" applyFont="1" applyFill="1" applyBorder="1" applyAlignment="1">
      <alignment horizontal="center" vertical="center"/>
    </xf>
    <xf numFmtId="0" fontId="49" fillId="7" borderId="1" xfId="6" applyFont="1" applyFill="1" applyBorder="1" applyAlignment="1">
      <alignment horizontal="left" vertical="center"/>
    </xf>
    <xf numFmtId="0" fontId="50" fillId="7" borderId="1" xfId="6" applyFont="1" applyFill="1" applyBorder="1" applyAlignment="1">
      <alignment horizontal="left" vertical="center" wrapText="1"/>
    </xf>
    <xf numFmtId="0" fontId="49" fillId="7" borderId="1" xfId="6" applyFont="1" applyFill="1" applyBorder="1" applyAlignment="1" applyProtection="1">
      <alignment horizontal="left" vertical="center"/>
    </xf>
    <xf numFmtId="0" fontId="49" fillId="7" borderId="1" xfId="6" applyFont="1" applyFill="1" applyBorder="1" applyAlignment="1">
      <alignment horizontal="center" vertical="center" wrapText="1"/>
    </xf>
    <xf numFmtId="0" fontId="49" fillId="7" borderId="1" xfId="6" applyFont="1" applyFill="1" applyBorder="1" applyAlignment="1">
      <alignment horizontal="center" vertical="center"/>
    </xf>
    <xf numFmtId="0" fontId="49" fillId="6" borderId="4" xfId="0" applyFont="1" applyFill="1" applyBorder="1"/>
    <xf numFmtId="169" fontId="49" fillId="6" borderId="1" xfId="2" applyNumberFormat="1" applyFont="1" applyFill="1" applyBorder="1" applyAlignment="1">
      <alignment horizontal="right" vertical="center"/>
    </xf>
    <xf numFmtId="0" fontId="50" fillId="7" borderId="1" xfId="5" applyFont="1" applyFill="1" applyBorder="1" applyAlignment="1">
      <alignment horizontal="left" vertical="center"/>
    </xf>
    <xf numFmtId="0" fontId="51" fillId="6" borderId="1" xfId="4" applyFont="1" applyFill="1" applyBorder="1" applyAlignment="1" applyProtection="1">
      <alignment horizontal="left" vertical="center" wrapText="1"/>
    </xf>
    <xf numFmtId="0" fontId="49" fillId="7" borderId="0" xfId="0" applyFont="1" applyFill="1" applyBorder="1" applyAlignment="1">
      <alignment vertical="center" wrapText="1"/>
    </xf>
    <xf numFmtId="0" fontId="49" fillId="6" borderId="0" xfId="0" applyFont="1" applyFill="1" applyAlignment="1">
      <alignment horizontal="left" vertical="center"/>
    </xf>
    <xf numFmtId="0" fontId="49" fillId="6" borderId="4" xfId="5" applyFont="1" applyFill="1" applyBorder="1" applyAlignment="1">
      <alignment vertical="center"/>
    </xf>
    <xf numFmtId="169" fontId="49" fillId="7" borderId="6" xfId="2" applyNumberFormat="1" applyFont="1" applyFill="1" applyBorder="1" applyAlignment="1">
      <alignment horizontal="center" vertical="center"/>
    </xf>
    <xf numFmtId="0" fontId="49" fillId="7" borderId="1" xfId="5" applyFont="1" applyFill="1" applyBorder="1" applyAlignment="1">
      <alignment vertical="center"/>
    </xf>
    <xf numFmtId="0" fontId="49" fillId="7" borderId="1" xfId="5" applyFont="1" applyFill="1" applyBorder="1" applyAlignment="1">
      <alignment horizontal="center" vertical="center" wrapText="1"/>
    </xf>
    <xf numFmtId="0" fontId="49" fillId="7" borderId="2" xfId="5" applyFont="1" applyFill="1" applyBorder="1" applyAlignment="1">
      <alignment vertical="center"/>
    </xf>
    <xf numFmtId="49" fontId="49" fillId="7" borderId="1" xfId="4" applyNumberFormat="1" applyFont="1" applyFill="1" applyBorder="1" applyAlignment="1" applyProtection="1">
      <alignment vertical="center"/>
    </xf>
    <xf numFmtId="169" fontId="49" fillId="7" borderId="4" xfId="2" applyNumberFormat="1" applyFont="1" applyFill="1" applyBorder="1" applyAlignment="1">
      <alignment horizontal="center" vertical="center"/>
    </xf>
    <xf numFmtId="0" fontId="50" fillId="7" borderId="3" xfId="5" applyFont="1" applyFill="1" applyBorder="1" applyAlignment="1">
      <alignment vertical="center" wrapText="1"/>
    </xf>
    <xf numFmtId="0" fontId="51" fillId="7" borderId="3" xfId="4" applyFont="1" applyFill="1" applyBorder="1" applyAlignment="1" applyProtection="1">
      <alignment horizontal="left" vertical="center"/>
    </xf>
    <xf numFmtId="0" fontId="49" fillId="6" borderId="4" xfId="5" applyFont="1" applyFill="1" applyBorder="1" applyAlignment="1">
      <alignment vertical="center" wrapText="1"/>
    </xf>
    <xf numFmtId="0" fontId="49" fillId="7" borderId="1" xfId="5" applyFont="1" applyFill="1" applyBorder="1" applyAlignment="1">
      <alignment horizontal="center" vertical="top" wrapText="1"/>
    </xf>
    <xf numFmtId="0" fontId="49" fillId="6" borderId="2" xfId="5" applyFont="1" applyFill="1" applyBorder="1" applyAlignment="1">
      <alignment vertical="center"/>
    </xf>
    <xf numFmtId="0" fontId="50" fillId="6" borderId="2" xfId="5" applyFont="1" applyFill="1" applyBorder="1" applyAlignment="1">
      <alignment vertical="center" wrapText="1"/>
    </xf>
    <xf numFmtId="0" fontId="49" fillId="4" borderId="1" xfId="0" applyFont="1" applyFill="1" applyBorder="1" applyAlignment="1">
      <alignment horizontal="center" vertical="center" wrapText="1"/>
    </xf>
    <xf numFmtId="0" fontId="50" fillId="0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left" vertical="center"/>
    </xf>
    <xf numFmtId="0" fontId="50" fillId="0" borderId="0" xfId="5" applyFont="1" applyFill="1" applyAlignment="1">
      <alignment horizontal="left" vertical="center" wrapText="1"/>
    </xf>
    <xf numFmtId="169" fontId="50" fillId="0" borderId="1" xfId="2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wrapText="1"/>
    </xf>
    <xf numFmtId="0" fontId="49" fillId="0" borderId="4" xfId="0" applyFont="1" applyFill="1" applyBorder="1" applyAlignment="1">
      <alignment horizontal="center" wrapText="1"/>
    </xf>
    <xf numFmtId="49" fontId="49" fillId="6" borderId="1" xfId="4" applyNumberFormat="1" applyFont="1" applyFill="1" applyBorder="1" applyAlignment="1" applyProtection="1">
      <alignment horizontal="center" wrapText="1"/>
    </xf>
    <xf numFmtId="0" fontId="49" fillId="7" borderId="4" xfId="0" applyFont="1" applyFill="1" applyBorder="1" applyAlignment="1">
      <alignment horizontal="left" vertical="center" wrapText="1"/>
    </xf>
    <xf numFmtId="49" fontId="49" fillId="7" borderId="1" xfId="4" applyNumberFormat="1" applyFont="1" applyFill="1" applyBorder="1" applyAlignment="1" applyProtection="1">
      <alignment horizontal="center"/>
    </xf>
    <xf numFmtId="49" fontId="49" fillId="7" borderId="1" xfId="4" applyNumberFormat="1" applyFont="1" applyFill="1" applyBorder="1" applyAlignment="1" applyProtection="1">
      <alignment horizontal="center" wrapText="1"/>
    </xf>
    <xf numFmtId="0" fontId="49" fillId="7" borderId="1" xfId="0" applyFont="1" applyFill="1" applyBorder="1" applyAlignment="1">
      <alignment horizontal="center" vertical="center" wrapText="1"/>
    </xf>
    <xf numFmtId="0" fontId="49" fillId="6" borderId="2" xfId="0" applyFont="1" applyFill="1" applyBorder="1" applyAlignment="1">
      <alignment horizontal="left" vertical="center" wrapText="1"/>
    </xf>
    <xf numFmtId="0" fontId="49" fillId="7" borderId="1" xfId="0" applyFont="1" applyFill="1" applyBorder="1" applyAlignment="1">
      <alignment horizontal="center" wrapText="1"/>
    </xf>
    <xf numFmtId="0" fontId="50" fillId="6" borderId="1" xfId="5" applyFont="1" applyFill="1" applyBorder="1" applyAlignment="1">
      <alignment horizontal="left" vertical="center"/>
    </xf>
    <xf numFmtId="0" fontId="49" fillId="6" borderId="1" xfId="1" applyFont="1" applyFill="1" applyBorder="1" applyAlignment="1">
      <alignment horizontal="left" vertical="center"/>
    </xf>
    <xf numFmtId="0" fontId="50" fillId="6" borderId="1" xfId="1" applyFont="1" applyFill="1" applyBorder="1" applyAlignment="1">
      <alignment horizontal="left" vertical="center" wrapText="1"/>
    </xf>
    <xf numFmtId="0" fontId="49" fillId="6" borderId="1" xfId="1" applyFont="1" applyFill="1" applyBorder="1" applyAlignment="1" applyProtection="1">
      <alignment vertical="center"/>
    </xf>
    <xf numFmtId="49" fontId="49" fillId="6" borderId="1" xfId="1" applyNumberFormat="1" applyFont="1" applyFill="1" applyBorder="1" applyAlignment="1" applyProtection="1">
      <alignment horizontal="center"/>
    </xf>
    <xf numFmtId="0" fontId="49" fillId="6" borderId="1" xfId="1" applyFont="1" applyFill="1" applyBorder="1" applyAlignment="1">
      <alignment horizontal="center" vertical="center" wrapText="1"/>
    </xf>
    <xf numFmtId="169" fontId="49" fillId="6" borderId="1" xfId="1" applyNumberFormat="1" applyFont="1" applyFill="1" applyBorder="1" applyAlignment="1">
      <alignment horizontal="center" vertical="center"/>
    </xf>
    <xf numFmtId="169" fontId="49" fillId="7" borderId="1" xfId="2" applyNumberFormat="1" applyFont="1" applyFill="1" applyBorder="1" applyAlignment="1">
      <alignment horizontal="center" vertical="center"/>
    </xf>
    <xf numFmtId="0" fontId="49" fillId="6" borderId="1" xfId="5" applyFont="1" applyFill="1" applyBorder="1" applyAlignment="1">
      <alignment vertical="center" wrapText="1"/>
    </xf>
    <xf numFmtId="0" fontId="49" fillId="7" borderId="1" xfId="5" applyFont="1" applyFill="1" applyBorder="1" applyAlignment="1">
      <alignment vertical="center" wrapText="1"/>
    </xf>
    <xf numFmtId="0" fontId="49" fillId="4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6" borderId="4" xfId="5" applyFont="1" applyFill="1" applyBorder="1" applyAlignment="1">
      <alignment vertical="center"/>
    </xf>
    <xf numFmtId="0" fontId="19" fillId="6" borderId="2" xfId="5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51" fillId="5" borderId="4" xfId="4" applyFont="1" applyFill="1" applyBorder="1" applyAlignment="1" applyProtection="1">
      <alignment horizontal="left" vertical="center"/>
    </xf>
    <xf numFmtId="0" fontId="51" fillId="5" borderId="2" xfId="4" applyFont="1" applyFill="1" applyBorder="1" applyAlignment="1" applyProtection="1">
      <alignment horizontal="left" vertical="center"/>
    </xf>
    <xf numFmtId="0" fontId="50" fillId="5" borderId="4" xfId="0" applyFont="1" applyFill="1" applyBorder="1" applyAlignment="1">
      <alignment vertical="center" wrapText="1"/>
    </xf>
    <xf numFmtId="0" fontId="50" fillId="5" borderId="2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 wrapText="1"/>
    </xf>
    <xf numFmtId="0" fontId="49" fillId="5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49" fontId="49" fillId="6" borderId="4" xfId="4" applyNumberFormat="1" applyFont="1" applyFill="1" applyBorder="1" applyAlignment="1" applyProtection="1">
      <alignment horizontal="center" vertical="center"/>
    </xf>
    <xf numFmtId="49" fontId="49" fillId="6" borderId="2" xfId="4" applyNumberFormat="1" applyFont="1" applyFill="1" applyBorder="1" applyAlignment="1" applyProtection="1">
      <alignment horizontal="center" vertical="center"/>
    </xf>
    <xf numFmtId="49" fontId="49" fillId="7" borderId="4" xfId="4" applyNumberFormat="1" applyFont="1" applyFill="1" applyBorder="1" applyAlignment="1" applyProtection="1">
      <alignment horizontal="center" vertical="center"/>
    </xf>
    <xf numFmtId="49" fontId="49" fillId="7" borderId="2" xfId="4" applyNumberFormat="1" applyFont="1" applyFill="1" applyBorder="1" applyAlignment="1" applyProtection="1">
      <alignment horizontal="center" vertical="center"/>
    </xf>
    <xf numFmtId="0" fontId="49" fillId="6" borderId="1" xfId="5" applyFont="1" applyFill="1" applyBorder="1" applyAlignment="1">
      <alignment horizontal="center" vertical="center" wrapText="1"/>
    </xf>
    <xf numFmtId="169" fontId="49" fillId="6" borderId="4" xfId="2" applyNumberFormat="1" applyFont="1" applyFill="1" applyBorder="1" applyAlignment="1">
      <alignment horizontal="center" vertical="center"/>
    </xf>
    <xf numFmtId="169" fontId="49" fillId="6" borderId="2" xfId="2" applyNumberFormat="1" applyFont="1" applyFill="1" applyBorder="1" applyAlignment="1">
      <alignment horizontal="center" vertical="center"/>
    </xf>
    <xf numFmtId="49" fontId="49" fillId="6" borderId="4" xfId="0" applyNumberFormat="1" applyFont="1" applyFill="1" applyBorder="1" applyAlignment="1">
      <alignment horizontal="center" vertical="center" wrapText="1"/>
    </xf>
    <xf numFmtId="49" fontId="49" fillId="6" borderId="2" xfId="0" applyNumberFormat="1" applyFont="1" applyFill="1" applyBorder="1" applyAlignment="1">
      <alignment horizontal="center" vertical="center" wrapText="1"/>
    </xf>
    <xf numFmtId="0" fontId="50" fillId="7" borderId="4" xfId="5" applyFont="1" applyFill="1" applyBorder="1" applyAlignment="1">
      <alignment vertical="center" wrapText="1"/>
    </xf>
    <xf numFmtId="0" fontId="50" fillId="7" borderId="2" xfId="5" applyFont="1" applyFill="1" applyBorder="1" applyAlignment="1">
      <alignment vertical="center" wrapText="1"/>
    </xf>
    <xf numFmtId="0" fontId="50" fillId="6" borderId="4" xfId="5" applyFont="1" applyFill="1" applyBorder="1" applyAlignment="1">
      <alignment vertical="center" wrapText="1"/>
    </xf>
    <xf numFmtId="0" fontId="50" fillId="6" borderId="2" xfId="5" applyFont="1" applyFill="1" applyBorder="1" applyAlignment="1">
      <alignment vertical="center" wrapText="1"/>
    </xf>
    <xf numFmtId="0" fontId="49" fillId="6" borderId="4" xfId="5" applyFont="1" applyFill="1" applyBorder="1" applyAlignment="1">
      <alignment horizontal="center" vertical="center" wrapText="1"/>
    </xf>
    <xf numFmtId="0" fontId="49" fillId="6" borderId="2" xfId="5" applyFont="1" applyFill="1" applyBorder="1" applyAlignment="1">
      <alignment horizontal="center" vertical="center" wrapText="1"/>
    </xf>
    <xf numFmtId="0" fontId="51" fillId="6" borderId="4" xfId="4" applyFont="1" applyFill="1" applyBorder="1" applyAlignment="1" applyProtection="1">
      <alignment horizontal="left" vertical="center"/>
    </xf>
    <xf numFmtId="0" fontId="51" fillId="6" borderId="2" xfId="4" applyFont="1" applyFill="1" applyBorder="1" applyAlignment="1" applyProtection="1">
      <alignment horizontal="left" vertical="center"/>
    </xf>
    <xf numFmtId="169" fontId="49" fillId="7" borderId="4" xfId="2" applyNumberFormat="1" applyFont="1" applyFill="1" applyBorder="1" applyAlignment="1">
      <alignment horizontal="center" vertical="center"/>
    </xf>
    <xf numFmtId="169" fontId="49" fillId="7" borderId="2" xfId="2" applyNumberFormat="1" applyFont="1" applyFill="1" applyBorder="1" applyAlignment="1">
      <alignment horizontal="center" vertical="center"/>
    </xf>
    <xf numFmtId="0" fontId="49" fillId="6" borderId="4" xfId="0" applyFont="1" applyFill="1" applyBorder="1" applyAlignment="1">
      <alignment horizontal="left" vertical="center" wrapText="1"/>
    </xf>
    <xf numFmtId="0" fontId="49" fillId="6" borderId="2" xfId="0" applyFont="1" applyFill="1" applyBorder="1" applyAlignment="1">
      <alignment horizontal="left" vertical="center" wrapText="1"/>
    </xf>
    <xf numFmtId="0" fontId="49" fillId="0" borderId="4" xfId="5" applyFont="1" applyFill="1" applyBorder="1" applyAlignment="1">
      <alignment horizontal="center" vertical="center"/>
    </xf>
    <xf numFmtId="0" fontId="49" fillId="0" borderId="3" xfId="5" applyFont="1" applyFill="1" applyBorder="1" applyAlignment="1">
      <alignment horizontal="center" vertical="center"/>
    </xf>
    <xf numFmtId="0" fontId="49" fillId="0" borderId="2" xfId="5" applyFont="1" applyFill="1" applyBorder="1" applyAlignment="1">
      <alignment horizontal="center" vertical="center"/>
    </xf>
    <xf numFmtId="0" fontId="51" fillId="7" borderId="1" xfId="4" applyFont="1" applyFill="1" applyBorder="1" applyAlignment="1" applyProtection="1">
      <alignment horizontal="left" vertical="center"/>
    </xf>
    <xf numFmtId="0" fontId="49" fillId="0" borderId="4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6" borderId="4" xfId="5" applyFont="1" applyFill="1" applyBorder="1" applyAlignment="1">
      <alignment horizontal="left"/>
    </xf>
    <xf numFmtId="0" fontId="49" fillId="6" borderId="2" xfId="5" applyFont="1" applyFill="1" applyBorder="1" applyAlignment="1">
      <alignment horizontal="left"/>
    </xf>
    <xf numFmtId="0" fontId="49" fillId="7" borderId="4" xfId="0" applyFont="1" applyFill="1" applyBorder="1" applyAlignment="1">
      <alignment horizontal="center" vertical="center" wrapText="1"/>
    </xf>
    <xf numFmtId="0" fontId="49" fillId="7" borderId="2" xfId="0" applyFont="1" applyFill="1" applyBorder="1" applyAlignment="1">
      <alignment horizontal="center" vertical="center" wrapText="1"/>
    </xf>
    <xf numFmtId="0" fontId="49" fillId="7" borderId="4" xfId="5" applyFont="1" applyFill="1" applyBorder="1" applyAlignment="1">
      <alignment horizontal="left"/>
    </xf>
    <xf numFmtId="0" fontId="49" fillId="7" borderId="2" xfId="5" applyFont="1" applyFill="1" applyBorder="1" applyAlignment="1">
      <alignment horizontal="left"/>
    </xf>
    <xf numFmtId="0" fontId="50" fillId="6" borderId="4" xfId="0" applyFont="1" applyFill="1" applyBorder="1" applyAlignment="1">
      <alignment vertical="center" wrapText="1"/>
    </xf>
    <xf numFmtId="0" fontId="50" fillId="6" borderId="2" xfId="0" applyFont="1" applyFill="1" applyBorder="1" applyAlignment="1">
      <alignment vertical="center" wrapText="1"/>
    </xf>
    <xf numFmtId="0" fontId="49" fillId="0" borderId="9" xfId="5" applyFont="1" applyFill="1" applyBorder="1" applyAlignment="1">
      <alignment horizontal="center" vertical="center"/>
    </xf>
    <xf numFmtId="0" fontId="49" fillId="0" borderId="10" xfId="5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51" fillId="7" borderId="4" xfId="4" applyFont="1" applyFill="1" applyBorder="1" applyAlignment="1" applyProtection="1">
      <alignment horizontal="left" vertical="center"/>
    </xf>
    <xf numFmtId="0" fontId="51" fillId="7" borderId="2" xfId="4" applyFont="1" applyFill="1" applyBorder="1" applyAlignment="1" applyProtection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49" fillId="6" borderId="4" xfId="0" applyFont="1" applyFill="1" applyBorder="1" applyAlignment="1">
      <alignment horizontal="left" wrapText="1"/>
    </xf>
    <xf numFmtId="0" fontId="49" fillId="6" borderId="2" xfId="0" applyFont="1" applyFill="1" applyBorder="1" applyAlignment="1">
      <alignment horizontal="left" wrapText="1"/>
    </xf>
    <xf numFmtId="0" fontId="51" fillId="6" borderId="1" xfId="4" applyFont="1" applyFill="1" applyBorder="1" applyAlignment="1" applyProtection="1">
      <alignment horizontal="left" vertical="center"/>
    </xf>
    <xf numFmtId="0" fontId="49" fillId="6" borderId="1" xfId="5" applyFont="1" applyFill="1" applyBorder="1" applyAlignment="1">
      <alignment horizontal="left" vertical="center"/>
    </xf>
    <xf numFmtId="0" fontId="50" fillId="6" borderId="1" xfId="5" applyFont="1" applyFill="1" applyBorder="1" applyAlignment="1">
      <alignment horizontal="left" vertical="center" wrapText="1"/>
    </xf>
    <xf numFmtId="0" fontId="49" fillId="7" borderId="1" xfId="5" applyFont="1" applyFill="1" applyBorder="1" applyAlignment="1">
      <alignment horizontal="left"/>
    </xf>
    <xf numFmtId="0" fontId="50" fillId="7" borderId="1" xfId="5" applyFont="1" applyFill="1" applyBorder="1" applyAlignment="1">
      <alignment vertical="center" wrapText="1"/>
    </xf>
    <xf numFmtId="0" fontId="49" fillId="6" borderId="4" xfId="5" applyFont="1" applyFill="1" applyBorder="1" applyAlignment="1">
      <alignment horizontal="left" vertical="center"/>
    </xf>
    <xf numFmtId="0" fontId="49" fillId="6" borderId="2" xfId="5" applyFont="1" applyFill="1" applyBorder="1" applyAlignment="1">
      <alignment horizontal="left" vertical="center"/>
    </xf>
    <xf numFmtId="0" fontId="50" fillId="6" borderId="4" xfId="5" applyFont="1" applyFill="1" applyBorder="1" applyAlignment="1">
      <alignment horizontal="left" vertical="center" wrapText="1"/>
    </xf>
    <xf numFmtId="0" fontId="50" fillId="6" borderId="2" xfId="5" applyFont="1" applyFill="1" applyBorder="1" applyAlignment="1">
      <alignment horizontal="left" vertical="center" wrapText="1"/>
    </xf>
    <xf numFmtId="0" fontId="49" fillId="0" borderId="1" xfId="5" applyFont="1" applyFill="1" applyBorder="1" applyAlignment="1">
      <alignment horizontal="center" vertical="center"/>
    </xf>
    <xf numFmtId="0" fontId="49" fillId="6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9" fillId="7" borderId="4" xfId="5" applyFont="1" applyFill="1" applyBorder="1" applyAlignment="1">
      <alignment horizontal="center" vertical="center" wrapText="1"/>
    </xf>
    <xf numFmtId="0" fontId="49" fillId="7" borderId="2" xfId="5" applyFont="1" applyFill="1" applyBorder="1" applyAlignment="1">
      <alignment horizontal="center" vertical="center" wrapText="1"/>
    </xf>
    <xf numFmtId="0" fontId="49" fillId="6" borderId="4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4" borderId="4" xfId="5" applyFont="1" applyFill="1" applyBorder="1" applyAlignment="1">
      <alignment horizontal="center" vertical="center"/>
    </xf>
    <xf numFmtId="0" fontId="49" fillId="4" borderId="3" xfId="5" applyFont="1" applyFill="1" applyBorder="1" applyAlignment="1">
      <alignment horizontal="center" vertical="center"/>
    </xf>
    <xf numFmtId="0" fontId="49" fillId="4" borderId="2" xfId="5" applyFont="1" applyFill="1" applyBorder="1" applyAlignment="1">
      <alignment horizontal="center" vertical="center"/>
    </xf>
    <xf numFmtId="0" fontId="49" fillId="6" borderId="1" xfId="0" applyFont="1" applyFill="1" applyBorder="1" applyAlignment="1">
      <alignment horizontal="center" vertical="center" wrapText="1"/>
    </xf>
    <xf numFmtId="49" fontId="49" fillId="6" borderId="4" xfId="2" applyNumberFormat="1" applyFont="1" applyFill="1" applyBorder="1" applyAlignment="1">
      <alignment horizontal="center" vertical="center"/>
    </xf>
    <xf numFmtId="49" fontId="49" fillId="6" borderId="2" xfId="2" applyNumberFormat="1" applyFont="1" applyFill="1" applyBorder="1" applyAlignment="1">
      <alignment horizontal="center" vertical="center"/>
    </xf>
    <xf numFmtId="0" fontId="49" fillId="6" borderId="1" xfId="5" applyFont="1" applyFill="1" applyBorder="1" applyAlignment="1">
      <alignment vertical="center"/>
    </xf>
    <xf numFmtId="0" fontId="49" fillId="6" borderId="4" xfId="5" applyFont="1" applyFill="1" applyBorder="1" applyAlignment="1">
      <alignment vertical="center"/>
    </xf>
    <xf numFmtId="0" fontId="49" fillId="6" borderId="2" xfId="5" applyFont="1" applyFill="1" applyBorder="1" applyAlignment="1">
      <alignment vertical="center"/>
    </xf>
    <xf numFmtId="0" fontId="49" fillId="5" borderId="4" xfId="5" applyFont="1" applyFill="1" applyBorder="1" applyAlignment="1">
      <alignment horizontal="left" vertical="center"/>
    </xf>
    <xf numFmtId="0" fontId="49" fillId="5" borderId="3" xfId="5" applyFont="1" applyFill="1" applyBorder="1" applyAlignment="1">
      <alignment horizontal="left" vertical="center"/>
    </xf>
    <xf numFmtId="0" fontId="49" fillId="5" borderId="2" xfId="5" applyFont="1" applyFill="1" applyBorder="1" applyAlignment="1">
      <alignment horizontal="left" vertical="center"/>
    </xf>
    <xf numFmtId="0" fontId="51" fillId="5" borderId="9" xfId="4" applyFont="1" applyFill="1" applyBorder="1" applyAlignment="1" applyProtection="1">
      <alignment horizontal="left" vertical="center"/>
    </xf>
    <xf numFmtId="0" fontId="51" fillId="5" borderId="8" xfId="4" applyFont="1" applyFill="1" applyBorder="1" applyAlignment="1" applyProtection="1">
      <alignment horizontal="left" vertical="center"/>
    </xf>
    <xf numFmtId="0" fontId="49" fillId="5" borderId="4" xfId="5" applyFont="1" applyFill="1" applyBorder="1" applyAlignment="1">
      <alignment vertical="center"/>
    </xf>
    <xf numFmtId="0" fontId="49" fillId="5" borderId="2" xfId="5" applyFont="1" applyFill="1" applyBorder="1" applyAlignment="1">
      <alignment vertical="center"/>
    </xf>
    <xf numFmtId="0" fontId="50" fillId="5" borderId="4" xfId="5" applyFont="1" applyFill="1" applyBorder="1" applyAlignment="1">
      <alignment vertical="center" wrapText="1"/>
    </xf>
    <xf numFmtId="0" fontId="50" fillId="5" borderId="2" xfId="5" applyFont="1" applyFill="1" applyBorder="1" applyAlignment="1">
      <alignment vertical="center" wrapText="1"/>
    </xf>
    <xf numFmtId="0" fontId="51" fillId="6" borderId="7" xfId="4" applyFont="1" applyFill="1" applyBorder="1" applyAlignment="1" applyProtection="1">
      <alignment horizontal="left" vertical="center"/>
    </xf>
    <xf numFmtId="0" fontId="50" fillId="6" borderId="1" xfId="5" applyFont="1" applyFill="1" applyBorder="1" applyAlignment="1">
      <alignment vertical="center" wrapText="1"/>
    </xf>
    <xf numFmtId="0" fontId="51" fillId="6" borderId="7" xfId="4" applyFont="1" applyFill="1" applyBorder="1" applyAlignment="1" applyProtection="1">
      <alignment vertical="center"/>
    </xf>
    <xf numFmtId="169" fontId="49" fillId="5" borderId="4" xfId="2" applyNumberFormat="1" applyFont="1" applyFill="1" applyBorder="1" applyAlignment="1">
      <alignment horizontal="center" vertical="center"/>
    </xf>
    <xf numFmtId="169" fontId="49" fillId="5" borderId="2" xfId="2" applyNumberFormat="1" applyFont="1" applyFill="1" applyBorder="1" applyAlignment="1">
      <alignment horizontal="center" vertical="center"/>
    </xf>
    <xf numFmtId="0" fontId="50" fillId="5" borderId="4" xfId="5" applyFont="1" applyFill="1" applyBorder="1" applyAlignment="1">
      <alignment horizontal="left" vertical="center" wrapText="1"/>
    </xf>
    <xf numFmtId="0" fontId="50" fillId="5" borderId="3" xfId="5" applyFont="1" applyFill="1" applyBorder="1" applyAlignment="1">
      <alignment horizontal="left" vertical="center" wrapText="1"/>
    </xf>
    <xf numFmtId="0" fontId="50" fillId="5" borderId="2" xfId="5" applyFont="1" applyFill="1" applyBorder="1" applyAlignment="1">
      <alignment horizontal="left" vertical="center" wrapText="1"/>
    </xf>
    <xf numFmtId="0" fontId="51" fillId="5" borderId="9" xfId="4" applyFont="1" applyFill="1" applyBorder="1" applyAlignment="1" applyProtection="1">
      <alignment vertical="center"/>
    </xf>
    <xf numFmtId="0" fontId="51" fillId="5" borderId="10" xfId="4" applyFont="1" applyFill="1" applyBorder="1" applyAlignment="1" applyProtection="1">
      <alignment vertical="center"/>
    </xf>
    <xf numFmtId="0" fontId="51" fillId="5" borderId="8" xfId="4" applyFont="1" applyFill="1" applyBorder="1" applyAlignment="1" applyProtection="1">
      <alignment vertical="center"/>
    </xf>
    <xf numFmtId="169" fontId="49" fillId="6" borderId="1" xfId="2" applyNumberFormat="1" applyFont="1" applyFill="1" applyBorder="1" applyAlignment="1">
      <alignment horizontal="center" vertical="center"/>
    </xf>
    <xf numFmtId="0" fontId="51" fillId="5" borderId="4" xfId="4" applyFont="1" applyFill="1" applyBorder="1" applyAlignment="1" applyProtection="1">
      <alignment vertical="center"/>
    </xf>
    <xf numFmtId="0" fontId="51" fillId="5" borderId="2" xfId="4" applyFont="1" applyFill="1" applyBorder="1" applyAlignment="1" applyProtection="1">
      <alignment vertical="center"/>
    </xf>
    <xf numFmtId="49" fontId="49" fillId="6" borderId="4" xfId="2" applyNumberFormat="1" applyFont="1" applyFill="1" applyBorder="1" applyAlignment="1">
      <alignment horizontal="center"/>
    </xf>
    <xf numFmtId="49" fontId="49" fillId="6" borderId="2" xfId="2" applyNumberFormat="1" applyFont="1" applyFill="1" applyBorder="1" applyAlignment="1">
      <alignment horizontal="center"/>
    </xf>
    <xf numFmtId="0" fontId="49" fillId="7" borderId="4" xfId="5" applyFont="1" applyFill="1" applyBorder="1" applyAlignment="1">
      <alignment horizontal="center" vertical="center"/>
    </xf>
    <xf numFmtId="0" fontId="49" fillId="7" borderId="3" xfId="5" applyFont="1" applyFill="1" applyBorder="1" applyAlignment="1">
      <alignment horizontal="center" vertical="center"/>
    </xf>
    <xf numFmtId="0" fontId="49" fillId="7" borderId="2" xfId="5" applyFont="1" applyFill="1" applyBorder="1" applyAlignment="1">
      <alignment horizontal="center" vertical="center"/>
    </xf>
    <xf numFmtId="0" fontId="49" fillId="6" borderId="4" xfId="5" applyFont="1" applyFill="1" applyBorder="1" applyAlignment="1">
      <alignment horizontal="center" vertical="center"/>
    </xf>
    <xf numFmtId="0" fontId="49" fillId="6" borderId="2" xfId="5" applyFont="1" applyFill="1" applyBorder="1" applyAlignment="1">
      <alignment horizontal="center" vertical="center"/>
    </xf>
    <xf numFmtId="0" fontId="49" fillId="7" borderId="1" xfId="0" applyFont="1" applyFill="1" applyBorder="1" applyAlignment="1">
      <alignment horizontal="center" vertical="center"/>
    </xf>
    <xf numFmtId="0" fontId="49" fillId="7" borderId="1" xfId="5" applyFont="1" applyFill="1" applyBorder="1" applyAlignment="1">
      <alignment horizontal="center" vertical="center"/>
    </xf>
    <xf numFmtId="0" fontId="50" fillId="7" borderId="4" xfId="5" applyFont="1" applyFill="1" applyBorder="1" applyAlignment="1">
      <alignment horizontal="left" vertical="center" wrapText="1"/>
    </xf>
    <xf numFmtId="0" fontId="50" fillId="7" borderId="2" xfId="5" applyFont="1" applyFill="1" applyBorder="1" applyAlignment="1">
      <alignment horizontal="left" vertical="center" wrapText="1"/>
    </xf>
    <xf numFmtId="0" fontId="49" fillId="0" borderId="4" xfId="5" applyFont="1" applyFill="1" applyBorder="1" applyAlignment="1">
      <alignment horizontal="center" vertical="center" wrapText="1"/>
    </xf>
    <xf numFmtId="0" fontId="49" fillId="0" borderId="3" xfId="5" applyFont="1" applyFill="1" applyBorder="1" applyAlignment="1">
      <alignment horizontal="center" vertical="center" wrapText="1"/>
    </xf>
    <xf numFmtId="0" fontId="49" fillId="0" borderId="2" xfId="5" applyFont="1" applyFill="1" applyBorder="1" applyAlignment="1">
      <alignment horizontal="center" vertical="center" wrapText="1"/>
    </xf>
    <xf numFmtId="0" fontId="51" fillId="7" borderId="1" xfId="4" applyFont="1" applyFill="1" applyBorder="1" applyAlignment="1" applyProtection="1">
      <alignment vertical="center"/>
    </xf>
    <xf numFmtId="0" fontId="51" fillId="6" borderId="1" xfId="4" applyFont="1" applyFill="1" applyBorder="1" applyAlignment="1" applyProtection="1">
      <alignment vertical="center"/>
    </xf>
    <xf numFmtId="0" fontId="51" fillId="6" borderId="4" xfId="4" applyFont="1" applyFill="1" applyBorder="1" applyAlignment="1" applyProtection="1">
      <alignment vertical="center" wrapText="1"/>
    </xf>
    <xf numFmtId="0" fontId="51" fillId="6" borderId="2" xfId="4" applyFont="1" applyFill="1" applyBorder="1" applyAlignment="1" applyProtection="1">
      <alignment vertical="center" wrapText="1"/>
    </xf>
    <xf numFmtId="0" fontId="50" fillId="7" borderId="1" xfId="5" applyFont="1" applyFill="1" applyBorder="1" applyAlignment="1">
      <alignment horizontal="left" vertical="center" wrapText="1"/>
    </xf>
    <xf numFmtId="0" fontId="49" fillId="0" borderId="1" xfId="5" applyFont="1" applyFill="1" applyBorder="1" applyAlignment="1">
      <alignment horizontal="center" vertical="center" wrapText="1"/>
    </xf>
    <xf numFmtId="0" fontId="51" fillId="7" borderId="4" xfId="4" applyFont="1" applyFill="1" applyBorder="1" applyAlignment="1" applyProtection="1">
      <alignment vertical="center" wrapText="1"/>
    </xf>
    <xf numFmtId="0" fontId="51" fillId="7" borderId="2" xfId="4" applyFont="1" applyFill="1" applyBorder="1" applyAlignment="1" applyProtection="1">
      <alignment vertical="center" wrapText="1"/>
    </xf>
    <xf numFmtId="0" fontId="49" fillId="7" borderId="1" xfId="5" applyFont="1" applyFill="1" applyBorder="1" applyAlignment="1">
      <alignment horizontal="left" vertical="center"/>
    </xf>
    <xf numFmtId="0" fontId="49" fillId="0" borderId="4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49" fillId="7" borderId="4" xfId="5" applyFont="1" applyFill="1" applyBorder="1" applyAlignment="1">
      <alignment vertical="center"/>
    </xf>
    <xf numFmtId="0" fontId="49" fillId="7" borderId="2" xfId="5" applyFont="1" applyFill="1" applyBorder="1" applyAlignment="1">
      <alignment vertical="center"/>
    </xf>
    <xf numFmtId="0" fontId="49" fillId="7" borderId="1" xfId="5" applyFont="1" applyFill="1" applyBorder="1" applyAlignment="1">
      <alignment vertical="center"/>
    </xf>
    <xf numFmtId="0" fontId="49" fillId="6" borderId="3" xfId="5" applyFont="1" applyFill="1" applyBorder="1" applyAlignment="1">
      <alignment vertical="center"/>
    </xf>
    <xf numFmtId="0" fontId="49" fillId="7" borderId="1" xfId="5" applyFont="1" applyFill="1" applyBorder="1" applyAlignment="1">
      <alignment horizontal="center" vertical="center" wrapText="1"/>
    </xf>
    <xf numFmtId="0" fontId="49" fillId="0" borderId="4" xfId="5" applyFont="1" applyFill="1" applyBorder="1" applyAlignment="1">
      <alignment horizontal="center"/>
    </xf>
    <xf numFmtId="0" fontId="49" fillId="0" borderId="2" xfId="5" applyFont="1" applyFill="1" applyBorder="1" applyAlignment="1">
      <alignment horizontal="center"/>
    </xf>
    <xf numFmtId="0" fontId="49" fillId="0" borderId="3" xfId="5" applyFont="1" applyFill="1" applyBorder="1" applyAlignment="1">
      <alignment horizontal="center"/>
    </xf>
    <xf numFmtId="49" fontId="49" fillId="7" borderId="4" xfId="4" applyNumberFormat="1" applyFont="1" applyFill="1" applyBorder="1" applyAlignment="1" applyProtection="1">
      <alignment horizontal="center"/>
    </xf>
    <xf numFmtId="49" fontId="49" fillId="7" borderId="2" xfId="4" applyNumberFormat="1" applyFont="1" applyFill="1" applyBorder="1" applyAlignment="1" applyProtection="1">
      <alignment horizontal="center"/>
    </xf>
    <xf numFmtId="0" fontId="49" fillId="7" borderId="4" xfId="5" applyFont="1" applyFill="1" applyBorder="1" applyAlignment="1">
      <alignment horizontal="left" vertical="center"/>
    </xf>
    <xf numFmtId="0" fontId="49" fillId="7" borderId="2" xfId="5" applyFont="1" applyFill="1" applyBorder="1" applyAlignment="1">
      <alignment horizontal="left" vertical="center"/>
    </xf>
    <xf numFmtId="0" fontId="51" fillId="7" borderId="1" xfId="4" applyFont="1" applyFill="1" applyBorder="1" applyAlignment="1" applyProtection="1">
      <alignment vertical="center" wrapText="1"/>
    </xf>
    <xf numFmtId="0" fontId="49" fillId="7" borderId="1" xfId="0" applyFont="1" applyFill="1" applyBorder="1" applyAlignment="1">
      <alignment horizontal="left" vertical="center" wrapText="1"/>
    </xf>
    <xf numFmtId="0" fontId="49" fillId="7" borderId="4" xfId="0" applyFont="1" applyFill="1" applyBorder="1" applyAlignment="1">
      <alignment horizontal="left" vertical="center" wrapText="1"/>
    </xf>
    <xf numFmtId="0" fontId="49" fillId="7" borderId="2" xfId="0" applyFont="1" applyFill="1" applyBorder="1" applyAlignment="1">
      <alignment horizontal="left" vertical="center" wrapText="1"/>
    </xf>
    <xf numFmtId="0" fontId="49" fillId="7" borderId="4" xfId="5" applyFont="1" applyFill="1" applyBorder="1" applyAlignment="1">
      <alignment horizontal="left" vertical="center" wrapText="1"/>
    </xf>
    <xf numFmtId="0" fontId="49" fillId="7" borderId="2" xfId="5" applyFont="1" applyFill="1" applyBorder="1" applyAlignment="1">
      <alignment horizontal="left" vertical="center" wrapText="1"/>
    </xf>
    <xf numFmtId="169" fontId="49" fillId="7" borderId="1" xfId="2" applyNumberFormat="1" applyFont="1" applyFill="1" applyBorder="1" applyAlignment="1">
      <alignment horizontal="center" vertical="center"/>
    </xf>
    <xf numFmtId="0" fontId="49" fillId="7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50" fillId="7" borderId="1" xfId="0" applyFont="1" applyFill="1" applyBorder="1" applyAlignment="1">
      <alignment horizontal="left" vertical="center" wrapText="1"/>
    </xf>
    <xf numFmtId="0" fontId="49" fillId="7" borderId="1" xfId="5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/>
    </xf>
    <xf numFmtId="0" fontId="49" fillId="6" borderId="3" xfId="5" applyFont="1" applyFill="1" applyBorder="1" applyAlignment="1">
      <alignment horizontal="left" vertical="center"/>
    </xf>
    <xf numFmtId="0" fontId="49" fillId="4" borderId="4" xfId="0" applyFont="1" applyFill="1" applyBorder="1" applyAlignment="1">
      <alignment horizontal="center" vertical="center"/>
    </xf>
    <xf numFmtId="0" fontId="49" fillId="4" borderId="2" xfId="0" applyFont="1" applyFill="1" applyBorder="1" applyAlignment="1">
      <alignment horizontal="center" vertical="center"/>
    </xf>
  </cellXfs>
  <cellStyles count="7">
    <cellStyle name="Dobry" xfId="1" builtinId="26"/>
    <cellStyle name="Dziesiętny" xfId="2" builtinId="3"/>
    <cellStyle name="Dziesiętny 2" xfId="3"/>
    <cellStyle name="Hiperłącze" xfId="4" builtinId="8"/>
    <cellStyle name="Normalny" xfId="0" builtinId="0"/>
    <cellStyle name="Normalny_Arkusz1" xfId="5"/>
    <cellStyle name="Zły" xfId="6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2</xdr:row>
      <xdr:rowOff>152400</xdr:rowOff>
    </xdr:to>
    <xdr:pic>
      <xdr:nvPicPr>
        <xdr:cNvPr id="502791" name="Obraz 35" descr="PP-PUT_logo_jasne_CMYK.jpg">
          <a:extLst>
            <a:ext uri="{FF2B5EF4-FFF2-40B4-BE49-F238E27FC236}">
              <a16:creationId xmlns:a16="http://schemas.microsoft.com/office/drawing/2014/main" id="{4D81C925-0521-4A08-BC5E-C398B3F41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2</xdr:row>
      <xdr:rowOff>152400</xdr:rowOff>
    </xdr:to>
    <xdr:pic>
      <xdr:nvPicPr>
        <xdr:cNvPr id="503815" name="Obraz 35" descr="PP-PUT_logo_jasne_CMYK.jpg">
          <a:extLst>
            <a:ext uri="{FF2B5EF4-FFF2-40B4-BE49-F238E27FC236}">
              <a16:creationId xmlns:a16="http://schemas.microsoft.com/office/drawing/2014/main" id="{5B085FA3-D799-4AA2-B42C-A5C47A76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2</xdr:row>
      <xdr:rowOff>152400</xdr:rowOff>
    </xdr:to>
    <xdr:pic>
      <xdr:nvPicPr>
        <xdr:cNvPr id="504839" name="Obraz 35" descr="PP-PUT_logo_jasne_CMYK.jpg">
          <a:extLst>
            <a:ext uri="{FF2B5EF4-FFF2-40B4-BE49-F238E27FC236}">
              <a16:creationId xmlns:a16="http://schemas.microsoft.com/office/drawing/2014/main" id="{890A7D44-EB49-4AB9-B751-D8DEB3AAB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2</xdr:row>
      <xdr:rowOff>152400</xdr:rowOff>
    </xdr:to>
    <xdr:pic>
      <xdr:nvPicPr>
        <xdr:cNvPr id="505863" name="Obraz 35" descr="PP-PUT_logo_jasne_CMYK.jpg">
          <a:extLst>
            <a:ext uri="{FF2B5EF4-FFF2-40B4-BE49-F238E27FC236}">
              <a16:creationId xmlns:a16="http://schemas.microsoft.com/office/drawing/2014/main" id="{EB56864F-2BA2-4D49-8626-F8DE5AD2F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2</xdr:row>
      <xdr:rowOff>152400</xdr:rowOff>
    </xdr:to>
    <xdr:pic>
      <xdr:nvPicPr>
        <xdr:cNvPr id="506887" name="Obraz 35" descr="PP-PUT_logo_jasne_CMYK.jpg">
          <a:extLst>
            <a:ext uri="{FF2B5EF4-FFF2-40B4-BE49-F238E27FC236}">
              <a16:creationId xmlns:a16="http://schemas.microsoft.com/office/drawing/2014/main" id="{C711D15E-7540-4992-BEE6-43265A63A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2</xdr:row>
      <xdr:rowOff>152400</xdr:rowOff>
    </xdr:to>
    <xdr:pic>
      <xdr:nvPicPr>
        <xdr:cNvPr id="507911" name="Obraz 35" descr="PP-PUT_logo_jasne_CMYK.jpg">
          <a:extLst>
            <a:ext uri="{FF2B5EF4-FFF2-40B4-BE49-F238E27FC236}">
              <a16:creationId xmlns:a16="http://schemas.microsoft.com/office/drawing/2014/main" id="{7A641EF5-4319-422F-872D-FE91CBEFC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2</xdr:row>
      <xdr:rowOff>152400</xdr:rowOff>
    </xdr:to>
    <xdr:pic>
      <xdr:nvPicPr>
        <xdr:cNvPr id="508935" name="Obraz 35" descr="PP-PUT_logo_jasne_CMYK.jpg">
          <a:extLst>
            <a:ext uri="{FF2B5EF4-FFF2-40B4-BE49-F238E27FC236}">
              <a16:creationId xmlns:a16="http://schemas.microsoft.com/office/drawing/2014/main" id="{CB97F019-879D-4673-B3C5-D4E84DA73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2</xdr:row>
      <xdr:rowOff>152400</xdr:rowOff>
    </xdr:to>
    <xdr:pic>
      <xdr:nvPicPr>
        <xdr:cNvPr id="509959" name="Obraz 35" descr="PP-PUT_logo_jasne_CMYK.jpg">
          <a:extLst>
            <a:ext uri="{FF2B5EF4-FFF2-40B4-BE49-F238E27FC236}">
              <a16:creationId xmlns:a16="http://schemas.microsoft.com/office/drawing/2014/main" id="{1A2F348D-0D11-4B63-84A8-3BB59CBA6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2</xdr:row>
      <xdr:rowOff>152400</xdr:rowOff>
    </xdr:to>
    <xdr:pic>
      <xdr:nvPicPr>
        <xdr:cNvPr id="510983" name="Obraz 35" descr="PP-PUT_logo_jasne_CMYK.jpg">
          <a:extLst>
            <a:ext uri="{FF2B5EF4-FFF2-40B4-BE49-F238E27FC236}">
              <a16:creationId xmlns:a16="http://schemas.microsoft.com/office/drawing/2014/main" id="{CB631808-8355-4049-A74A-AFE02383F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Kopia%20Kopia%20!ErasmusPlus_umowy_Koordynatorzy_do%20sprawdzen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"/>
      <sheetName val="WARiE"/>
      <sheetName val="WIiT"/>
      <sheetName val="WILiT"/>
      <sheetName val="WIMiFT"/>
      <sheetName val="WIM"/>
      <sheetName val="WIŚiE"/>
      <sheetName val="WIZ"/>
      <sheetName val="WTCh"/>
    </sheetNames>
    <sheetDataSet>
      <sheetData sheetId="0"/>
      <sheetData sheetId="1">
        <row r="12">
          <cell r="H12">
            <v>1</v>
          </cell>
          <cell r="I12">
            <v>5</v>
          </cell>
        </row>
        <row r="13">
          <cell r="J13">
            <v>1</v>
          </cell>
          <cell r="K13">
            <v>5</v>
          </cell>
        </row>
        <row r="14">
          <cell r="H14">
            <v>2</v>
          </cell>
          <cell r="I14">
            <v>10</v>
          </cell>
          <cell r="J14">
            <v>2</v>
          </cell>
          <cell r="K14">
            <v>10</v>
          </cell>
        </row>
        <row r="15">
          <cell r="H15">
            <v>2</v>
          </cell>
          <cell r="I15">
            <v>10</v>
          </cell>
          <cell r="J15">
            <v>2</v>
          </cell>
          <cell r="K15">
            <v>10</v>
          </cell>
        </row>
        <row r="16">
          <cell r="H16">
            <v>1</v>
          </cell>
          <cell r="I16">
            <v>6</v>
          </cell>
          <cell r="J16">
            <v>1</v>
          </cell>
          <cell r="K16">
            <v>6</v>
          </cell>
        </row>
        <row r="17">
          <cell r="H17">
            <v>2</v>
          </cell>
          <cell r="I17">
            <v>20</v>
          </cell>
          <cell r="J17">
            <v>2</v>
          </cell>
          <cell r="K17">
            <v>20</v>
          </cell>
        </row>
        <row r="18">
          <cell r="H18">
            <v>2</v>
          </cell>
          <cell r="I18">
            <v>12</v>
          </cell>
          <cell r="J18">
            <v>2</v>
          </cell>
          <cell r="K18">
            <v>12</v>
          </cell>
        </row>
        <row r="19">
          <cell r="H19">
            <v>2</v>
          </cell>
          <cell r="I19">
            <v>20</v>
          </cell>
          <cell r="J19">
            <v>2</v>
          </cell>
          <cell r="K19">
            <v>20</v>
          </cell>
        </row>
        <row r="20">
          <cell r="H20">
            <v>10</v>
          </cell>
          <cell r="I20">
            <v>100</v>
          </cell>
          <cell r="J20">
            <v>10</v>
          </cell>
          <cell r="K20">
            <v>100</v>
          </cell>
        </row>
        <row r="21">
          <cell r="H21">
            <v>2</v>
          </cell>
          <cell r="I21">
            <v>10</v>
          </cell>
          <cell r="J21">
            <v>2</v>
          </cell>
          <cell r="K21">
            <v>10</v>
          </cell>
        </row>
        <row r="22">
          <cell r="H22">
            <v>2</v>
          </cell>
          <cell r="I22">
            <v>12</v>
          </cell>
          <cell r="J22">
            <v>2</v>
          </cell>
          <cell r="K22">
            <v>12</v>
          </cell>
        </row>
        <row r="23">
          <cell r="H23">
            <v>2</v>
          </cell>
          <cell r="I23">
            <v>20</v>
          </cell>
          <cell r="J23">
            <v>2</v>
          </cell>
          <cell r="K23">
            <v>20</v>
          </cell>
        </row>
        <row r="24">
          <cell r="H24">
            <v>2</v>
          </cell>
          <cell r="I24">
            <v>20</v>
          </cell>
          <cell r="J24">
            <v>2</v>
          </cell>
          <cell r="K24">
            <v>20</v>
          </cell>
        </row>
        <row r="25">
          <cell r="H25">
            <v>1</v>
          </cell>
          <cell r="I25">
            <v>6</v>
          </cell>
          <cell r="J25">
            <v>1</v>
          </cell>
          <cell r="K25">
            <v>6</v>
          </cell>
        </row>
        <row r="26">
          <cell r="H26">
            <v>2</v>
          </cell>
          <cell r="I26">
            <v>10</v>
          </cell>
          <cell r="J26">
            <v>2</v>
          </cell>
          <cell r="K26">
            <v>10</v>
          </cell>
        </row>
        <row r="27">
          <cell r="H27">
            <v>2</v>
          </cell>
          <cell r="I27">
            <v>10</v>
          </cell>
          <cell r="J27">
            <v>2</v>
          </cell>
          <cell r="K27">
            <v>10</v>
          </cell>
        </row>
        <row r="28">
          <cell r="H28">
            <v>2</v>
          </cell>
          <cell r="I28">
            <v>20</v>
          </cell>
          <cell r="J28">
            <v>2</v>
          </cell>
          <cell r="K28">
            <v>20</v>
          </cell>
        </row>
        <row r="29">
          <cell r="H29">
            <v>2</v>
          </cell>
          <cell r="I29">
            <v>20</v>
          </cell>
          <cell r="J29">
            <v>2</v>
          </cell>
          <cell r="K29">
            <v>20</v>
          </cell>
        </row>
        <row r="31">
          <cell r="H31">
            <v>2</v>
          </cell>
          <cell r="I31">
            <v>10</v>
          </cell>
          <cell r="J31">
            <v>2</v>
          </cell>
          <cell r="K31">
            <v>10</v>
          </cell>
        </row>
        <row r="32">
          <cell r="H32">
            <v>3</v>
          </cell>
          <cell r="I32">
            <v>30</v>
          </cell>
          <cell r="J32">
            <v>3</v>
          </cell>
          <cell r="K32">
            <v>30</v>
          </cell>
        </row>
        <row r="33">
          <cell r="H33">
            <v>1</v>
          </cell>
          <cell r="I33">
            <v>10</v>
          </cell>
          <cell r="J33">
            <v>1</v>
          </cell>
          <cell r="K33">
            <v>10</v>
          </cell>
        </row>
        <row r="34">
          <cell r="H34">
            <v>2</v>
          </cell>
          <cell r="I34">
            <v>10</v>
          </cell>
          <cell r="J34">
            <v>2</v>
          </cell>
          <cell r="K34">
            <v>10</v>
          </cell>
        </row>
        <row r="35">
          <cell r="H35">
            <v>6</v>
          </cell>
          <cell r="I35">
            <v>36</v>
          </cell>
          <cell r="J35">
            <v>1</v>
          </cell>
          <cell r="K35">
            <v>10</v>
          </cell>
        </row>
        <row r="36">
          <cell r="H36">
            <v>2</v>
          </cell>
          <cell r="I36">
            <v>10</v>
          </cell>
          <cell r="J36">
            <v>2</v>
          </cell>
          <cell r="K36">
            <v>10</v>
          </cell>
        </row>
        <row r="37">
          <cell r="H37">
            <v>1</v>
          </cell>
          <cell r="I37">
            <v>10</v>
          </cell>
          <cell r="J37">
            <v>1</v>
          </cell>
          <cell r="K37">
            <v>10</v>
          </cell>
        </row>
        <row r="38">
          <cell r="H38">
            <v>1</v>
          </cell>
          <cell r="I38">
            <v>5</v>
          </cell>
          <cell r="J38">
            <v>1</v>
          </cell>
          <cell r="K38">
            <v>5</v>
          </cell>
        </row>
        <row r="39">
          <cell r="H39">
            <v>2</v>
          </cell>
          <cell r="I39">
            <v>12</v>
          </cell>
          <cell r="J39">
            <v>2</v>
          </cell>
          <cell r="K39">
            <v>12</v>
          </cell>
        </row>
        <row r="40">
          <cell r="H40">
            <v>2</v>
          </cell>
          <cell r="I40">
            <v>20</v>
          </cell>
          <cell r="J40">
            <v>2</v>
          </cell>
          <cell r="K40">
            <v>20</v>
          </cell>
        </row>
        <row r="41">
          <cell r="H41">
            <v>2</v>
          </cell>
          <cell r="I41">
            <v>10</v>
          </cell>
          <cell r="J41">
            <v>2</v>
          </cell>
          <cell r="K41">
            <v>10</v>
          </cell>
        </row>
        <row r="42">
          <cell r="H42">
            <v>1</v>
          </cell>
          <cell r="I42">
            <v>5</v>
          </cell>
          <cell r="J42">
            <v>1</v>
          </cell>
          <cell r="K42">
            <v>5</v>
          </cell>
        </row>
        <row r="43">
          <cell r="H43">
            <v>2</v>
          </cell>
          <cell r="I43">
            <v>8</v>
          </cell>
          <cell r="J43">
            <v>2</v>
          </cell>
          <cell r="K43">
            <v>8</v>
          </cell>
        </row>
        <row r="44">
          <cell r="H44">
            <v>2</v>
          </cell>
          <cell r="I44">
            <v>6</v>
          </cell>
        </row>
        <row r="45">
          <cell r="H45">
            <v>2</v>
          </cell>
          <cell r="I45">
            <v>6</v>
          </cell>
        </row>
        <row r="46">
          <cell r="H46">
            <v>2</v>
          </cell>
          <cell r="I46">
            <v>10</v>
          </cell>
          <cell r="J46">
            <v>2</v>
          </cell>
          <cell r="K46">
            <v>10</v>
          </cell>
        </row>
        <row r="47">
          <cell r="H47">
            <v>2</v>
          </cell>
          <cell r="I47">
            <v>10</v>
          </cell>
          <cell r="J47">
            <v>2</v>
          </cell>
          <cell r="K47">
            <v>10</v>
          </cell>
        </row>
        <row r="48">
          <cell r="H48">
            <v>2</v>
          </cell>
          <cell r="I48">
            <v>12</v>
          </cell>
          <cell r="J48">
            <v>2</v>
          </cell>
          <cell r="K48">
            <v>12</v>
          </cell>
        </row>
        <row r="49">
          <cell r="H49">
            <v>2</v>
          </cell>
          <cell r="I49">
            <v>10</v>
          </cell>
          <cell r="J49">
            <v>2</v>
          </cell>
          <cell r="K49">
            <v>10</v>
          </cell>
        </row>
        <row r="50">
          <cell r="H50">
            <v>2</v>
          </cell>
          <cell r="I50">
            <v>10</v>
          </cell>
          <cell r="J50">
            <v>2</v>
          </cell>
          <cell r="K50">
            <v>10</v>
          </cell>
        </row>
        <row r="51">
          <cell r="H51">
            <v>1</v>
          </cell>
          <cell r="I51">
            <v>20</v>
          </cell>
          <cell r="J51">
            <v>1</v>
          </cell>
          <cell r="K51">
            <v>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-hannover.de/de/" TargetMode="External"/><Relationship Id="rId13" Type="http://schemas.openxmlformats.org/officeDocument/2006/relationships/hyperlink" Target="https://www.fa.ulisboa.pt/index.php/pt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irep@uth.gr" TargetMode="External"/><Relationship Id="rId7" Type="http://schemas.openxmlformats.org/officeDocument/2006/relationships/hyperlink" Target="mailto:ri@nancy.archi.fr" TargetMode="External"/><Relationship Id="rId12" Type="http://schemas.openxmlformats.org/officeDocument/2006/relationships/hyperlink" Target="mailto:ilka.knippel@hs-bremen.de" TargetMode="External"/><Relationship Id="rId17" Type="http://schemas.openxmlformats.org/officeDocument/2006/relationships/hyperlink" Target="https://www.tue.nl/en/education/become-a-tue-stuent/exchange-students" TargetMode="External"/><Relationship Id="rId2" Type="http://schemas.openxmlformats.org/officeDocument/2006/relationships/hyperlink" Target="http://www.feec.vutbr.cz/studium/stud_en_llp/index.php.en" TargetMode="External"/><Relationship Id="rId16" Type="http://schemas.openxmlformats.org/officeDocument/2006/relationships/hyperlink" Target="http://www.iscte-iul.pt/" TargetMode="External"/><Relationship Id="rId1" Type="http://schemas.openxmlformats.org/officeDocument/2006/relationships/hyperlink" Target="https://www.uibk.ac.at/en/" TargetMode="External"/><Relationship Id="rId6" Type="http://schemas.openxmlformats.org/officeDocument/2006/relationships/hyperlink" Target="mailto:jill.ferrier@strasbourg.archi.fr" TargetMode="External"/><Relationship Id="rId11" Type="http://schemas.openxmlformats.org/officeDocument/2006/relationships/hyperlink" Target="mailto:auslandsamt@oth-regensburg.de" TargetMode="External"/><Relationship Id="rId5" Type="http://schemas.openxmlformats.org/officeDocument/2006/relationships/hyperlink" Target="mailto:erasmus-in@intl.kit.edu" TargetMode="External"/><Relationship Id="rId15" Type="http://schemas.openxmlformats.org/officeDocument/2006/relationships/hyperlink" Target="http://www.uma.es/" TargetMode="External"/><Relationship Id="rId10" Type="http://schemas.openxmlformats.org/officeDocument/2006/relationships/hyperlink" Target="mailto:s.nistico@unicas.it;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incoming@ia.uni-stuttgart.de" TargetMode="External"/><Relationship Id="rId9" Type="http://schemas.openxmlformats.org/officeDocument/2006/relationships/hyperlink" Target="mailto:erasmus@unica.it" TargetMode="External"/><Relationship Id="rId14" Type="http://schemas.openxmlformats.org/officeDocument/2006/relationships/hyperlink" Target="https://www.ucl.dk/internationa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en.beun.edu.tr/" TargetMode="External"/><Relationship Id="rId2" Type="http://schemas.openxmlformats.org/officeDocument/2006/relationships/hyperlink" Target="https://www.um.edu.mt/" TargetMode="External"/><Relationship Id="rId1" Type="http://schemas.openxmlformats.org/officeDocument/2006/relationships/hyperlink" Target="http://www.europa-uni.de/en/international.es" TargetMode="External"/><Relationship Id="rId5" Type="http://schemas.openxmlformats.org/officeDocument/2006/relationships/hyperlink" Target="https://www.ualg.pt/" TargetMode="External"/><Relationship Id="rId4" Type="http://schemas.openxmlformats.org/officeDocument/2006/relationships/hyperlink" Target="https://www.strasbourg.archi.fr/en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uca.es/" TargetMode="External"/><Relationship Id="rId18" Type="http://schemas.openxmlformats.org/officeDocument/2006/relationships/hyperlink" Target="http://www.unl.pt/" TargetMode="External"/><Relationship Id="rId26" Type="http://schemas.openxmlformats.org/officeDocument/2006/relationships/hyperlink" Target="http://www.fe.up.pt/" TargetMode="External"/><Relationship Id="rId39" Type="http://schemas.openxmlformats.org/officeDocument/2006/relationships/hyperlink" Target="http://www.uni-karlsruhe.de/" TargetMode="External"/><Relationship Id="rId21" Type="http://schemas.openxmlformats.org/officeDocument/2006/relationships/hyperlink" Target="http://ustl1.univ-lille1.fr/" TargetMode="External"/><Relationship Id="rId34" Type="http://schemas.openxmlformats.org/officeDocument/2006/relationships/hyperlink" Target="http://www.unizig.hr/homepage/international-exchange" TargetMode="External"/><Relationship Id="rId42" Type="http://schemas.openxmlformats.org/officeDocument/2006/relationships/hyperlink" Target="http://www.ipsa.fr/" TargetMode="External"/><Relationship Id="rId47" Type="http://schemas.openxmlformats.org/officeDocument/2006/relationships/hyperlink" Target="http://www.ipv.pt/" TargetMode="External"/><Relationship Id="rId50" Type="http://schemas.openxmlformats.org/officeDocument/2006/relationships/hyperlink" Target="http://www.etsidi.upm.es/" TargetMode="External"/><Relationship Id="rId55" Type="http://schemas.openxmlformats.org/officeDocument/2006/relationships/hyperlink" Target="https://www.universite-paris-saclay.fr/en" TargetMode="External"/><Relationship Id="rId7" Type="http://schemas.openxmlformats.org/officeDocument/2006/relationships/hyperlink" Target="http://www.univ-littoral.fr/" TargetMode="External"/><Relationship Id="rId12" Type="http://schemas.openxmlformats.org/officeDocument/2006/relationships/hyperlink" Target="http://www.ece.fr/school-of-engineering/program" TargetMode="External"/><Relationship Id="rId17" Type="http://schemas.openxmlformats.org/officeDocument/2006/relationships/hyperlink" Target="http://www.firat.edu.tr/" TargetMode="External"/><Relationship Id="rId25" Type="http://schemas.openxmlformats.org/officeDocument/2006/relationships/hyperlink" Target="http://uca.es/" TargetMode="External"/><Relationship Id="rId33" Type="http://schemas.openxmlformats.org/officeDocument/2006/relationships/hyperlink" Target="http://hs=weingarten.de/web/international-office" TargetMode="External"/><Relationship Id="rId38" Type="http://schemas.openxmlformats.org/officeDocument/2006/relationships/hyperlink" Target="http://www.uca.fr/" TargetMode="External"/><Relationship Id="rId46" Type="http://schemas.openxmlformats.org/officeDocument/2006/relationships/hyperlink" Target="http://unibo.it/" TargetMode="External"/><Relationship Id="rId59" Type="http://schemas.openxmlformats.org/officeDocument/2006/relationships/printerSettings" Target="../printerSettings/printerSettings2.bin"/><Relationship Id="rId2" Type="http://schemas.openxmlformats.org/officeDocument/2006/relationships/hyperlink" Target="http://www.metu.edu.tr/" TargetMode="External"/><Relationship Id="rId16" Type="http://schemas.openxmlformats.org/officeDocument/2006/relationships/hyperlink" Target="http://www.hs-offenburg.de/" TargetMode="External"/><Relationship Id="rId20" Type="http://schemas.openxmlformats.org/officeDocument/2006/relationships/hyperlink" Target="http://www.unob.cz/" TargetMode="External"/><Relationship Id="rId29" Type="http://schemas.openxmlformats.org/officeDocument/2006/relationships/hyperlink" Target="http://www.tu-braunschweig.de/" TargetMode="External"/><Relationship Id="rId41" Type="http://schemas.openxmlformats.org/officeDocument/2006/relationships/hyperlink" Target="http://www.telecom-paristech.fr/" TargetMode="External"/><Relationship Id="rId54" Type="http://schemas.openxmlformats.org/officeDocument/2006/relationships/hyperlink" Target="https://www.utc.fr/" TargetMode="External"/><Relationship Id="rId1" Type="http://schemas.openxmlformats.org/officeDocument/2006/relationships/hyperlink" Target="http://www.uantwerp.be/" TargetMode="External"/><Relationship Id="rId6" Type="http://schemas.openxmlformats.org/officeDocument/2006/relationships/hyperlink" Target="http://www.etsii.upm.es/" TargetMode="External"/><Relationship Id="rId11" Type="http://schemas.openxmlformats.org/officeDocument/2006/relationships/hyperlink" Target="http://www.cvut.cz/" TargetMode="External"/><Relationship Id="rId24" Type="http://schemas.openxmlformats.org/officeDocument/2006/relationships/hyperlink" Target="http://iro.hku.edu.tr/" TargetMode="External"/><Relationship Id="rId32" Type="http://schemas.openxmlformats.org/officeDocument/2006/relationships/hyperlink" Target="http://www.nvu.bg/en/node/470" TargetMode="External"/><Relationship Id="rId37" Type="http://schemas.openxmlformats.org/officeDocument/2006/relationships/hyperlink" Target="http://www.poliba.it/" TargetMode="External"/><Relationship Id="rId40" Type="http://schemas.openxmlformats.org/officeDocument/2006/relationships/hyperlink" Target="http://www.international.us.es/" TargetMode="External"/><Relationship Id="rId45" Type="http://schemas.openxmlformats.org/officeDocument/2006/relationships/hyperlink" Target="http://www.aydin.edu.tr/" TargetMode="External"/><Relationship Id="rId53" Type="http://schemas.openxmlformats.org/officeDocument/2006/relationships/hyperlink" Target="https://www.ipsa.fr/en/" TargetMode="External"/><Relationship Id="rId58" Type="http://schemas.openxmlformats.org/officeDocument/2006/relationships/hyperlink" Target="https://web.unican.es/" TargetMode="External"/><Relationship Id="rId5" Type="http://schemas.openxmlformats.org/officeDocument/2006/relationships/hyperlink" Target="http://international.marmara.edu.tr/" TargetMode="External"/><Relationship Id="rId15" Type="http://schemas.openxmlformats.org/officeDocument/2006/relationships/hyperlink" Target="http://www.rwth-aachen.de/" TargetMode="External"/><Relationship Id="rId23" Type="http://schemas.openxmlformats.org/officeDocument/2006/relationships/hyperlink" Target="http://www.isel.pt/en" TargetMode="External"/><Relationship Id="rId28" Type="http://schemas.openxmlformats.org/officeDocument/2006/relationships/hyperlink" Target="http://www.marmara.edu.tr/" TargetMode="External"/><Relationship Id="rId36" Type="http://schemas.openxmlformats.org/officeDocument/2006/relationships/hyperlink" Target="http://ua.es/" TargetMode="External"/><Relationship Id="rId49" Type="http://schemas.openxmlformats.org/officeDocument/2006/relationships/hyperlink" Target="http://www.etsist.upm.es/" TargetMode="External"/><Relationship Id="rId57" Type="http://schemas.openxmlformats.org/officeDocument/2006/relationships/hyperlink" Target="https://www.pau.edu.tr/pau/en" TargetMode="External"/><Relationship Id="rId10" Type="http://schemas.openxmlformats.org/officeDocument/2006/relationships/hyperlink" Target="http://www.unina.it/" TargetMode="External"/><Relationship Id="rId19" Type="http://schemas.openxmlformats.org/officeDocument/2006/relationships/hyperlink" Target="http://www.ips.pt/" TargetMode="External"/><Relationship Id="rId31" Type="http://schemas.openxmlformats.org/officeDocument/2006/relationships/hyperlink" Target="http://www.isep.ipp.pt/" TargetMode="External"/><Relationship Id="rId44" Type="http://schemas.openxmlformats.org/officeDocument/2006/relationships/hyperlink" Target="http://www.erzincan.edu.tr/" TargetMode="External"/><Relationship Id="rId52" Type="http://schemas.openxmlformats.org/officeDocument/2006/relationships/hyperlink" Target="http://upm.es/" TargetMode="External"/><Relationship Id="rId60" Type="http://schemas.openxmlformats.org/officeDocument/2006/relationships/drawing" Target="../drawings/drawing2.xml"/><Relationship Id="rId4" Type="http://schemas.openxmlformats.org/officeDocument/2006/relationships/hyperlink" Target="http://www.devinci.fr/ri" TargetMode="External"/><Relationship Id="rId9" Type="http://schemas.openxmlformats.org/officeDocument/2006/relationships/hyperlink" Target="http://erasmus.teithe.gr/" TargetMode="External"/><Relationship Id="rId14" Type="http://schemas.openxmlformats.org/officeDocument/2006/relationships/hyperlink" Target="http://erasmus.karatekin.edu.tr/" TargetMode="External"/><Relationship Id="rId22" Type="http://schemas.openxmlformats.org/officeDocument/2006/relationships/hyperlink" Target="http://www.utcluj.ro/" TargetMode="External"/><Relationship Id="rId27" Type="http://schemas.openxmlformats.org/officeDocument/2006/relationships/hyperlink" Target="http://www.hs-zigr.de/" TargetMode="External"/><Relationship Id="rId30" Type="http://schemas.openxmlformats.org/officeDocument/2006/relationships/hyperlink" Target="http://www.ttu.ee/" TargetMode="External"/><Relationship Id="rId35" Type="http://schemas.openxmlformats.org/officeDocument/2006/relationships/hyperlink" Target="http://www.etsidi.upm.es/" TargetMode="External"/><Relationship Id="rId43" Type="http://schemas.openxmlformats.org/officeDocument/2006/relationships/hyperlink" Target="http://erasmus.bartin.edu.tr/" TargetMode="External"/><Relationship Id="rId48" Type="http://schemas.openxmlformats.org/officeDocument/2006/relationships/hyperlink" Target="https://www.kuleuven.be/english/kuleuven" TargetMode="External"/><Relationship Id="rId56" Type="http://schemas.openxmlformats.org/officeDocument/2006/relationships/hyperlink" Target="https://www.kuleuven.be/english/kuleuven" TargetMode="External"/><Relationship Id="rId8" Type="http://schemas.openxmlformats.org/officeDocument/2006/relationships/hyperlink" Target="http://www.uantwerp.be/" TargetMode="External"/><Relationship Id="rId51" Type="http://schemas.openxmlformats.org/officeDocument/2006/relationships/hyperlink" Target="https://www.vut.cz/en/" TargetMode="External"/><Relationship Id="rId3" Type="http://schemas.openxmlformats.org/officeDocument/2006/relationships/hyperlink" Target="http://www.uln.pt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pc.edu/" TargetMode="External"/><Relationship Id="rId117" Type="http://schemas.openxmlformats.org/officeDocument/2006/relationships/printerSettings" Target="../printerSettings/printerSettings3.bin"/><Relationship Id="rId21" Type="http://schemas.openxmlformats.org/officeDocument/2006/relationships/hyperlink" Target="http://www.unimib.it/" TargetMode="External"/><Relationship Id="rId42" Type="http://schemas.openxmlformats.org/officeDocument/2006/relationships/hyperlink" Target="http://www.up.pt/" TargetMode="External"/><Relationship Id="rId47" Type="http://schemas.openxmlformats.org/officeDocument/2006/relationships/hyperlink" Target="http://www.ujaen.es/" TargetMode="External"/><Relationship Id="rId63" Type="http://schemas.openxmlformats.org/officeDocument/2006/relationships/hyperlink" Target="http://www.rtu.lv/en" TargetMode="External"/><Relationship Id="rId68" Type="http://schemas.openxmlformats.org/officeDocument/2006/relationships/hyperlink" Target="http://www.internacional.us.es/" TargetMode="External"/><Relationship Id="rId84" Type="http://schemas.openxmlformats.org/officeDocument/2006/relationships/hyperlink" Target="http://www.groupt.be/" TargetMode="External"/><Relationship Id="rId89" Type="http://schemas.openxmlformats.org/officeDocument/2006/relationships/hyperlink" Target="http://www.uludag.edu.tr/english/" TargetMode="External"/><Relationship Id="rId112" Type="http://schemas.openxmlformats.org/officeDocument/2006/relationships/hyperlink" Target="https://www.ipl.pt/en" TargetMode="External"/><Relationship Id="rId16" Type="http://schemas.openxmlformats.org/officeDocument/2006/relationships/hyperlink" Target="http://portal.ipc.pt/portal" TargetMode="External"/><Relationship Id="rId107" Type="http://schemas.openxmlformats.org/officeDocument/2006/relationships/hyperlink" Target="https://web.unipv.it/" TargetMode="External"/><Relationship Id="rId11" Type="http://schemas.openxmlformats.org/officeDocument/2006/relationships/hyperlink" Target="http://www.ipb.pt/" TargetMode="External"/><Relationship Id="rId24" Type="http://schemas.openxmlformats.org/officeDocument/2006/relationships/hyperlink" Target="http://erasmus.teithe.gr/" TargetMode="External"/><Relationship Id="rId32" Type="http://schemas.openxmlformats.org/officeDocument/2006/relationships/hyperlink" Target="http://www.ecam-rennes.fr/" TargetMode="External"/><Relationship Id="rId37" Type="http://schemas.openxmlformats.org/officeDocument/2006/relationships/hyperlink" Target="https://ciencias.ulisboa.pt/pt/oferta-formativa" TargetMode="External"/><Relationship Id="rId40" Type="http://schemas.openxmlformats.org/officeDocument/2006/relationships/hyperlink" Target="http://www.nvu.bg/en/node/470" TargetMode="External"/><Relationship Id="rId45" Type="http://schemas.openxmlformats.org/officeDocument/2006/relationships/hyperlink" Target="http://www.vub.ac.be/" TargetMode="External"/><Relationship Id="rId53" Type="http://schemas.openxmlformats.org/officeDocument/2006/relationships/hyperlink" Target="http://www.urjc.es/" TargetMode="External"/><Relationship Id="rId58" Type="http://schemas.openxmlformats.org/officeDocument/2006/relationships/hyperlink" Target="http://erasmus.teithe.gr/index_en.html" TargetMode="External"/><Relationship Id="rId66" Type="http://schemas.openxmlformats.org/officeDocument/2006/relationships/hyperlink" Target="http://www.enssat.fr/" TargetMode="External"/><Relationship Id="rId74" Type="http://schemas.openxmlformats.org/officeDocument/2006/relationships/hyperlink" Target="https://www.uni-neumann.hu/en_GN/home" TargetMode="External"/><Relationship Id="rId79" Type="http://schemas.openxmlformats.org/officeDocument/2006/relationships/hyperlink" Target="http://www.unl.pt/" TargetMode="External"/><Relationship Id="rId87" Type="http://schemas.openxmlformats.org/officeDocument/2006/relationships/hyperlink" Target="http://www.izu.edu.tr/" TargetMode="External"/><Relationship Id="rId102" Type="http://schemas.openxmlformats.org/officeDocument/2006/relationships/hyperlink" Target="http://erasmus.teithe.gr/index_en.html" TargetMode="External"/><Relationship Id="rId110" Type="http://schemas.openxmlformats.org/officeDocument/2006/relationships/hyperlink" Target="https://www.uni-hannover.de/de/" TargetMode="External"/><Relationship Id="rId115" Type="http://schemas.openxmlformats.org/officeDocument/2006/relationships/hyperlink" Target="https://www.cu.edu.tr/en/" TargetMode="External"/><Relationship Id="rId5" Type="http://schemas.openxmlformats.org/officeDocument/2006/relationships/hyperlink" Target="http://www.uni-frankfurt.de/" TargetMode="External"/><Relationship Id="rId61" Type="http://schemas.openxmlformats.org/officeDocument/2006/relationships/hyperlink" Target="http://www.autonoma.pt/" TargetMode="External"/><Relationship Id="rId82" Type="http://schemas.openxmlformats.org/officeDocument/2006/relationships/hyperlink" Target="http://www.polimi.it/" TargetMode="External"/><Relationship Id="rId90" Type="http://schemas.openxmlformats.org/officeDocument/2006/relationships/hyperlink" Target="http://www.miun.se/" TargetMode="External"/><Relationship Id="rId95" Type="http://schemas.openxmlformats.org/officeDocument/2006/relationships/hyperlink" Target="https://www.utcluj.ro/" TargetMode="External"/><Relationship Id="rId19" Type="http://schemas.openxmlformats.org/officeDocument/2006/relationships/hyperlink" Target="http://www.uniri.hu/" TargetMode="External"/><Relationship Id="rId14" Type="http://schemas.openxmlformats.org/officeDocument/2006/relationships/hyperlink" Target="http://upm.es/" TargetMode="External"/><Relationship Id="rId22" Type="http://schemas.openxmlformats.org/officeDocument/2006/relationships/hyperlink" Target="http://www.uni-bielefeld.de/" TargetMode="External"/><Relationship Id="rId27" Type="http://schemas.openxmlformats.org/officeDocument/2006/relationships/hyperlink" Target="http://www.atilim.edu.tr/" TargetMode="External"/><Relationship Id="rId30" Type="http://schemas.openxmlformats.org/officeDocument/2006/relationships/hyperlink" Target="http://www.firat.edu.tr/" TargetMode="External"/><Relationship Id="rId35" Type="http://schemas.openxmlformats.org/officeDocument/2006/relationships/hyperlink" Target="http://uniduna.hu/en" TargetMode="External"/><Relationship Id="rId43" Type="http://schemas.openxmlformats.org/officeDocument/2006/relationships/hyperlink" Target="http://www.polito.it/" TargetMode="External"/><Relationship Id="rId48" Type="http://schemas.openxmlformats.org/officeDocument/2006/relationships/hyperlink" Target="http://www.etsetb.upc.es/" TargetMode="External"/><Relationship Id="rId56" Type="http://schemas.openxmlformats.org/officeDocument/2006/relationships/hyperlink" Target="http://www.ecam-rennes.fr/" TargetMode="External"/><Relationship Id="rId64" Type="http://schemas.openxmlformats.org/officeDocument/2006/relationships/hyperlink" Target="http://www.uowm.gr/services_intrelations.php" TargetMode="External"/><Relationship Id="rId69" Type="http://schemas.openxmlformats.org/officeDocument/2006/relationships/hyperlink" Target="http://www.cuni.cz/UK-928.html" TargetMode="External"/><Relationship Id="rId77" Type="http://schemas.openxmlformats.org/officeDocument/2006/relationships/hyperlink" Target="http://ua.es/" TargetMode="External"/><Relationship Id="rId100" Type="http://schemas.openxmlformats.org/officeDocument/2006/relationships/hyperlink" Target="http://www.hitit.edu.tr/" TargetMode="External"/><Relationship Id="rId105" Type="http://schemas.openxmlformats.org/officeDocument/2006/relationships/hyperlink" Target="https://www.ubbcluj.ro/en/" TargetMode="External"/><Relationship Id="rId113" Type="http://schemas.openxmlformats.org/officeDocument/2006/relationships/hyperlink" Target="https://www.si.ips.pt/ips_si/web_base.gera_pagina?P_pagina=29906" TargetMode="External"/><Relationship Id="rId118" Type="http://schemas.openxmlformats.org/officeDocument/2006/relationships/drawing" Target="../drawings/drawing3.xml"/><Relationship Id="rId8" Type="http://schemas.openxmlformats.org/officeDocument/2006/relationships/hyperlink" Target="http://www.uni-mb.si/" TargetMode="External"/><Relationship Id="rId51" Type="http://schemas.openxmlformats.org/officeDocument/2006/relationships/hyperlink" Target="http://www.b-tu.de/" TargetMode="External"/><Relationship Id="rId72" Type="http://schemas.openxmlformats.org/officeDocument/2006/relationships/hyperlink" Target="http://www.adu.edu.tr/" TargetMode="External"/><Relationship Id="rId80" Type="http://schemas.openxmlformats.org/officeDocument/2006/relationships/hyperlink" Target="http://www.devinci.fr/" TargetMode="External"/><Relationship Id="rId85" Type="http://schemas.openxmlformats.org/officeDocument/2006/relationships/hyperlink" Target="https://www.telecom-paris.fr/" TargetMode="External"/><Relationship Id="rId93" Type="http://schemas.openxmlformats.org/officeDocument/2006/relationships/hyperlink" Target="http://www.khas.edu.tr/" TargetMode="External"/><Relationship Id="rId98" Type="http://schemas.openxmlformats.org/officeDocument/2006/relationships/hyperlink" Target="http://www.metu.edu.tr/" TargetMode="External"/><Relationship Id="rId3" Type="http://schemas.openxmlformats.org/officeDocument/2006/relationships/hyperlink" Target="http://www.uni-stuttgart.de/" TargetMode="External"/><Relationship Id="rId12" Type="http://schemas.openxmlformats.org/officeDocument/2006/relationships/hyperlink" Target="http://www.univ-lyon2.fr/" TargetMode="External"/><Relationship Id="rId17" Type="http://schemas.openxmlformats.org/officeDocument/2006/relationships/hyperlink" Target="http://www.portail.umons.ac.be/" TargetMode="External"/><Relationship Id="rId25" Type="http://schemas.openxmlformats.org/officeDocument/2006/relationships/hyperlink" Target="http://www.ausland.hs-mittweida.de/" TargetMode="External"/><Relationship Id="rId33" Type="http://schemas.openxmlformats.org/officeDocument/2006/relationships/hyperlink" Target="http://www.unizg.hr/en" TargetMode="External"/><Relationship Id="rId38" Type="http://schemas.openxmlformats.org/officeDocument/2006/relationships/hyperlink" Target="http://esir.univ-rennes1.fr/" TargetMode="External"/><Relationship Id="rId46" Type="http://schemas.openxmlformats.org/officeDocument/2006/relationships/hyperlink" Target="http://www.uni-stuttgart.de/" TargetMode="External"/><Relationship Id="rId59" Type="http://schemas.openxmlformats.org/officeDocument/2006/relationships/hyperlink" Target="http://www.ipsa.fr/" TargetMode="External"/><Relationship Id="rId67" Type="http://schemas.openxmlformats.org/officeDocument/2006/relationships/hyperlink" Target="http://www.ualg.pt/" TargetMode="External"/><Relationship Id="rId103" Type="http://schemas.openxmlformats.org/officeDocument/2006/relationships/hyperlink" Target="https://www.oamk.fi/en/" TargetMode="External"/><Relationship Id="rId108" Type="http://schemas.openxmlformats.org/officeDocument/2006/relationships/hyperlink" Target="https://www.unizg.hr/homepage/" TargetMode="External"/><Relationship Id="rId116" Type="http://schemas.openxmlformats.org/officeDocument/2006/relationships/hyperlink" Target="https://www.unina.it/home;jsessionid=715356A6C4F788E35B2A74094A06516B.node_publisher11" TargetMode="External"/><Relationship Id="rId20" Type="http://schemas.openxmlformats.org/officeDocument/2006/relationships/hyperlink" Target="http://www.ttu.ee/" TargetMode="External"/><Relationship Id="rId41" Type="http://schemas.openxmlformats.org/officeDocument/2006/relationships/hyperlink" Target="http://www.jku.at/exchange" TargetMode="External"/><Relationship Id="rId54" Type="http://schemas.openxmlformats.org/officeDocument/2006/relationships/hyperlink" Target="http://www.ipportalegre.pt/" TargetMode="External"/><Relationship Id="rId62" Type="http://schemas.openxmlformats.org/officeDocument/2006/relationships/hyperlink" Target="http://www.feec.vutbr.cz/studium/stud_en_llp/index.php.en" TargetMode="External"/><Relationship Id="rId70" Type="http://schemas.openxmlformats.org/officeDocument/2006/relationships/hyperlink" Target="http://www.ece.fr/school-of-engineering/program" TargetMode="External"/><Relationship Id="rId75" Type="http://schemas.openxmlformats.org/officeDocument/2006/relationships/hyperlink" Target="http://www.utb.cz/" TargetMode="External"/><Relationship Id="rId83" Type="http://schemas.openxmlformats.org/officeDocument/2006/relationships/hyperlink" Target="http://www.etsist.upm.es/" TargetMode="External"/><Relationship Id="rId88" Type="http://schemas.openxmlformats.org/officeDocument/2006/relationships/hyperlink" Target="http://www.gyte.edu.tr/" TargetMode="External"/><Relationship Id="rId91" Type="http://schemas.openxmlformats.org/officeDocument/2006/relationships/hyperlink" Target="http://unibo.it/" TargetMode="External"/><Relationship Id="rId96" Type="http://schemas.openxmlformats.org/officeDocument/2006/relationships/hyperlink" Target="http://www.uni-mb.si/" TargetMode="External"/><Relationship Id="rId111" Type="http://schemas.openxmlformats.org/officeDocument/2006/relationships/hyperlink" Target="https://web.unican.es/" TargetMode="External"/><Relationship Id="rId1" Type="http://schemas.openxmlformats.org/officeDocument/2006/relationships/hyperlink" Target="http://www.uni-siegen.de/" TargetMode="External"/><Relationship Id="rId6" Type="http://schemas.openxmlformats.org/officeDocument/2006/relationships/hyperlink" Target="http://www.urv.cat/" TargetMode="External"/><Relationship Id="rId15" Type="http://schemas.openxmlformats.org/officeDocument/2006/relationships/hyperlink" Target="http://www.uni.lu/" TargetMode="External"/><Relationship Id="rId23" Type="http://schemas.openxmlformats.org/officeDocument/2006/relationships/hyperlink" Target="http://www.univ-brest.fr/" TargetMode="External"/><Relationship Id="rId28" Type="http://schemas.openxmlformats.org/officeDocument/2006/relationships/hyperlink" Target="http://www.unidu.hr/" TargetMode="External"/><Relationship Id="rId36" Type="http://schemas.openxmlformats.org/officeDocument/2006/relationships/hyperlink" Target="http://www.uca.fr/" TargetMode="External"/><Relationship Id="rId49" Type="http://schemas.openxmlformats.org/officeDocument/2006/relationships/hyperlink" Target="http://www.telecom-sudparis.eu/" TargetMode="External"/><Relationship Id="rId57" Type="http://schemas.openxmlformats.org/officeDocument/2006/relationships/hyperlink" Target="http://www.unizg.hr/en" TargetMode="External"/><Relationship Id="rId106" Type="http://schemas.openxmlformats.org/officeDocument/2006/relationships/hyperlink" Target="https://www.poliba.it/" TargetMode="External"/><Relationship Id="rId114" Type="http://schemas.openxmlformats.org/officeDocument/2006/relationships/hyperlink" Target="https://site.ipv.pt/guide/default.htm" TargetMode="External"/><Relationship Id="rId119" Type="http://schemas.openxmlformats.org/officeDocument/2006/relationships/vmlDrawing" Target="../drawings/vmlDrawing1.vml"/><Relationship Id="rId10" Type="http://schemas.openxmlformats.org/officeDocument/2006/relationships/hyperlink" Target="http://www.cs.uni-kl.de/" TargetMode="External"/><Relationship Id="rId31" Type="http://schemas.openxmlformats.org/officeDocument/2006/relationships/hyperlink" Target="http://www.ipportalegre.pt/" TargetMode="External"/><Relationship Id="rId44" Type="http://schemas.openxmlformats.org/officeDocument/2006/relationships/hyperlink" Target="http://www.upatras.gr/" TargetMode="External"/><Relationship Id="rId52" Type="http://schemas.openxmlformats.org/officeDocument/2006/relationships/hyperlink" Target="http://www.ntua.gr/" TargetMode="External"/><Relationship Id="rId60" Type="http://schemas.openxmlformats.org/officeDocument/2006/relationships/hyperlink" Target="http://www.ece.fr/school-of-engineering/program" TargetMode="External"/><Relationship Id="rId65" Type="http://schemas.openxmlformats.org/officeDocument/2006/relationships/hyperlink" Target="http://esir.univ-rennes1.fr/" TargetMode="External"/><Relationship Id="rId73" Type="http://schemas.openxmlformats.org/officeDocument/2006/relationships/hyperlink" Target="http://www.eilco-ulco.fr/" TargetMode="External"/><Relationship Id="rId78" Type="http://schemas.openxmlformats.org/officeDocument/2006/relationships/hyperlink" Target="http://www.unex.es/relint" TargetMode="External"/><Relationship Id="rId81" Type="http://schemas.openxmlformats.org/officeDocument/2006/relationships/hyperlink" Target="https://www.unict.it/" TargetMode="External"/><Relationship Id="rId86" Type="http://schemas.openxmlformats.org/officeDocument/2006/relationships/hyperlink" Target="http://www.kemerburgaz.edu.tr/" TargetMode="External"/><Relationship Id="rId94" Type="http://schemas.openxmlformats.org/officeDocument/2006/relationships/hyperlink" Target="http://www.boun.edu.tr/" TargetMode="External"/><Relationship Id="rId99" Type="http://schemas.openxmlformats.org/officeDocument/2006/relationships/hyperlink" Target="http://erasmus.medeniyet.edu.tr/en" TargetMode="External"/><Relationship Id="rId101" Type="http://schemas.openxmlformats.org/officeDocument/2006/relationships/hyperlink" Target="http://www.hamk.fi/" TargetMode="External"/><Relationship Id="rId4" Type="http://schemas.openxmlformats.org/officeDocument/2006/relationships/hyperlink" Target="http://dia.uni-klu.ac.at/" TargetMode="External"/><Relationship Id="rId9" Type="http://schemas.openxmlformats.org/officeDocument/2006/relationships/hyperlink" Target="http://www.grenoble-inp.fr/" TargetMode="External"/><Relationship Id="rId13" Type="http://schemas.openxmlformats.org/officeDocument/2006/relationships/hyperlink" Target="http://www.upv.es/" TargetMode="External"/><Relationship Id="rId18" Type="http://schemas.openxmlformats.org/officeDocument/2006/relationships/hyperlink" Target="http://www.uminho.pt/" TargetMode="External"/><Relationship Id="rId39" Type="http://schemas.openxmlformats.org/officeDocument/2006/relationships/hyperlink" Target="http://www.enssat.fr/" TargetMode="External"/><Relationship Id="rId109" Type="http://schemas.openxmlformats.org/officeDocument/2006/relationships/hyperlink" Target="https://www.utc.fr/en/" TargetMode="External"/><Relationship Id="rId34" Type="http://schemas.openxmlformats.org/officeDocument/2006/relationships/hyperlink" Target="http://www.uvt.ro/en" TargetMode="External"/><Relationship Id="rId50" Type="http://schemas.openxmlformats.org/officeDocument/2006/relationships/hyperlink" Target="http://www.tut.fi/en/" TargetMode="External"/><Relationship Id="rId55" Type="http://schemas.openxmlformats.org/officeDocument/2006/relationships/hyperlink" Target="https://www.telecom-paris.fr/" TargetMode="External"/><Relationship Id="rId76" Type="http://schemas.openxmlformats.org/officeDocument/2006/relationships/hyperlink" Target="http://www.unisi.it/" TargetMode="External"/><Relationship Id="rId97" Type="http://schemas.openxmlformats.org/officeDocument/2006/relationships/hyperlink" Target="http://www.ikc.edu.tr/" TargetMode="External"/><Relationship Id="rId104" Type="http://schemas.openxmlformats.org/officeDocument/2006/relationships/hyperlink" Target="https://www.ensicaen.fr/" TargetMode="External"/><Relationship Id="rId120" Type="http://schemas.openxmlformats.org/officeDocument/2006/relationships/comments" Target="../comments1.xml"/><Relationship Id="rId7" Type="http://schemas.openxmlformats.org/officeDocument/2006/relationships/hyperlink" Target="http://www.univ-poitiers.fr/" TargetMode="External"/><Relationship Id="rId71" Type="http://schemas.openxmlformats.org/officeDocument/2006/relationships/hyperlink" Target="http://www.isel.pt/en" TargetMode="External"/><Relationship Id="rId92" Type="http://schemas.openxmlformats.org/officeDocument/2006/relationships/hyperlink" Target="http://ozyegin.edu.tr/" TargetMode="External"/><Relationship Id="rId2" Type="http://schemas.openxmlformats.org/officeDocument/2006/relationships/hyperlink" Target="http://www.tu-cottbus.de/" TargetMode="External"/><Relationship Id="rId29" Type="http://schemas.openxmlformats.org/officeDocument/2006/relationships/hyperlink" Target="http://www.ucm.es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tua.gr/" TargetMode="External"/><Relationship Id="rId18" Type="http://schemas.openxmlformats.org/officeDocument/2006/relationships/hyperlink" Target="https://www.ensta-bretagne.fr/en/diplome-dingenieur-ie-msc-eng" TargetMode="External"/><Relationship Id="rId26" Type="http://schemas.openxmlformats.org/officeDocument/2006/relationships/hyperlink" Target="http://www.uminho.pt/" TargetMode="External"/><Relationship Id="rId39" Type="http://schemas.openxmlformats.org/officeDocument/2006/relationships/hyperlink" Target="http://www.studyinleon.es/" TargetMode="External"/><Relationship Id="rId21" Type="http://schemas.openxmlformats.org/officeDocument/2006/relationships/hyperlink" Target="http://www.entpe.fr/" TargetMode="External"/><Relationship Id="rId34" Type="http://schemas.openxmlformats.org/officeDocument/2006/relationships/hyperlink" Target="http://www.firat.edu.tr/" TargetMode="External"/><Relationship Id="rId42" Type="http://schemas.openxmlformats.org/officeDocument/2006/relationships/hyperlink" Target="http://www.ostfalia.de/cms/de/" TargetMode="External"/><Relationship Id="rId47" Type="http://schemas.openxmlformats.org/officeDocument/2006/relationships/hyperlink" Target="http://www.icam.fr/" TargetMode="External"/><Relationship Id="rId50" Type="http://schemas.openxmlformats.org/officeDocument/2006/relationships/hyperlink" Target="http://www.upc.edu/" TargetMode="External"/><Relationship Id="rId55" Type="http://schemas.openxmlformats.org/officeDocument/2006/relationships/hyperlink" Target="https://www.tue.nl/en/education/?gad_source=1&amp;gclid=CjwKCAiApaarBhB7EiwAYiMwqkl2plgZWrO1jlp-cNHeTCLUkU2GMD9i9Dl3A4bk0lV0EXIAi8QYiBoCLHIQAvD_BwE" TargetMode="External"/><Relationship Id="rId63" Type="http://schemas.openxmlformats.org/officeDocument/2006/relationships/printerSettings" Target="../printerSettings/printerSettings4.bin"/><Relationship Id="rId7" Type="http://schemas.openxmlformats.org/officeDocument/2006/relationships/hyperlink" Target="http://www.ugr.es/" TargetMode="External"/><Relationship Id="rId2" Type="http://schemas.openxmlformats.org/officeDocument/2006/relationships/hyperlink" Target="http://www.insa-strasbourg.fr/" TargetMode="External"/><Relationship Id="rId16" Type="http://schemas.openxmlformats.org/officeDocument/2006/relationships/hyperlink" Target="http://www.uc.pt/en/driic" TargetMode="External"/><Relationship Id="rId20" Type="http://schemas.openxmlformats.org/officeDocument/2006/relationships/hyperlink" Target="http://www.cu.edu.tr/" TargetMode="External"/><Relationship Id="rId29" Type="http://schemas.openxmlformats.org/officeDocument/2006/relationships/hyperlink" Target="http://tnuni.sk.sk/" TargetMode="External"/><Relationship Id="rId41" Type="http://schemas.openxmlformats.org/officeDocument/2006/relationships/hyperlink" Target="https://www.fs.uni-lj.si/en" TargetMode="External"/><Relationship Id="rId54" Type="http://schemas.openxmlformats.org/officeDocument/2006/relationships/hyperlink" Target="http://iste.edu.tr/" TargetMode="External"/><Relationship Id="rId62" Type="http://schemas.openxmlformats.org/officeDocument/2006/relationships/hyperlink" Target="https://www.upm.es/" TargetMode="External"/><Relationship Id="rId1" Type="http://schemas.openxmlformats.org/officeDocument/2006/relationships/hyperlink" Target="http://www.poliba.it/" TargetMode="External"/><Relationship Id="rId6" Type="http://schemas.openxmlformats.org/officeDocument/2006/relationships/hyperlink" Target="http://www.rwth-aachen.de/" TargetMode="External"/><Relationship Id="rId11" Type="http://schemas.openxmlformats.org/officeDocument/2006/relationships/hyperlink" Target="http://www.bme.hu/" TargetMode="External"/><Relationship Id="rId24" Type="http://schemas.openxmlformats.org/officeDocument/2006/relationships/hyperlink" Target="http://www.jamk.fi/" TargetMode="External"/><Relationship Id="rId32" Type="http://schemas.openxmlformats.org/officeDocument/2006/relationships/hyperlink" Target="http://www.uc3m.es/" TargetMode="External"/><Relationship Id="rId37" Type="http://schemas.openxmlformats.org/officeDocument/2006/relationships/hyperlink" Target="http://www.uca.es/" TargetMode="External"/><Relationship Id="rId40" Type="http://schemas.openxmlformats.org/officeDocument/2006/relationships/hyperlink" Target="http://ebs.pau.edu.tr/" TargetMode="External"/><Relationship Id="rId45" Type="http://schemas.openxmlformats.org/officeDocument/2006/relationships/hyperlink" Target="http://www.eseiaat.upc.edu/" TargetMode="External"/><Relationship Id="rId53" Type="http://schemas.openxmlformats.org/officeDocument/2006/relationships/hyperlink" Target="http://web.unican.es/" TargetMode="External"/><Relationship Id="rId58" Type="http://schemas.openxmlformats.org/officeDocument/2006/relationships/hyperlink" Target="https://www.upc.edu/ca" TargetMode="External"/><Relationship Id="rId5" Type="http://schemas.openxmlformats.org/officeDocument/2006/relationships/hyperlink" Target="http://www.htwk-leipzig.de/" TargetMode="External"/><Relationship Id="rId15" Type="http://schemas.openxmlformats.org/officeDocument/2006/relationships/hyperlink" Target="http://www.en.erciyes.edu.tr/" TargetMode="External"/><Relationship Id="rId23" Type="http://schemas.openxmlformats.org/officeDocument/2006/relationships/hyperlink" Target="http://www.up.pt/" TargetMode="External"/><Relationship Id="rId28" Type="http://schemas.openxmlformats.org/officeDocument/2006/relationships/hyperlink" Target="http://www.uni-mb.si/" TargetMode="External"/><Relationship Id="rId36" Type="http://schemas.openxmlformats.org/officeDocument/2006/relationships/hyperlink" Target="http://www.ipsa.fr/" TargetMode="External"/><Relationship Id="rId49" Type="http://schemas.openxmlformats.org/officeDocument/2006/relationships/hyperlink" Target="https://mb.tu-dortmund.de/" TargetMode="External"/><Relationship Id="rId57" Type="http://schemas.openxmlformats.org/officeDocument/2006/relationships/hyperlink" Target="https://www.oulu.fi/en/apply?gad_source=1&amp;gclid=Cj0KCQiAsburBhCIARIsAExmsu7CGy_cA6o_zJhmp6rMcw5hmfdvjfXQxwbmcr7SSX9vMJ86qSvvXfoaAgSlEALw_wcB" TargetMode="External"/><Relationship Id="rId61" Type="http://schemas.openxmlformats.org/officeDocument/2006/relationships/hyperlink" Target="https://www.uni-ruse.bg/en" TargetMode="External"/><Relationship Id="rId10" Type="http://schemas.openxmlformats.org/officeDocument/2006/relationships/hyperlink" Target="http://www.isel.pt/" TargetMode="External"/><Relationship Id="rId19" Type="http://schemas.openxmlformats.org/officeDocument/2006/relationships/hyperlink" Target="http://www.ipv.pt/" TargetMode="External"/><Relationship Id="rId31" Type="http://schemas.openxmlformats.org/officeDocument/2006/relationships/hyperlink" Target="http://www.unipd.it/" TargetMode="External"/><Relationship Id="rId44" Type="http://schemas.openxmlformats.org/officeDocument/2006/relationships/hyperlink" Target="http://www.polytech-lille.fr/" TargetMode="External"/><Relationship Id="rId52" Type="http://schemas.openxmlformats.org/officeDocument/2006/relationships/hyperlink" Target="http://www.groupt.be/" TargetMode="External"/><Relationship Id="rId60" Type="http://schemas.openxmlformats.org/officeDocument/2006/relationships/hyperlink" Target="https://fs.tu-varna.bg/" TargetMode="External"/><Relationship Id="rId4" Type="http://schemas.openxmlformats.org/officeDocument/2006/relationships/hyperlink" Target="http://www.uni-kl.de/" TargetMode="External"/><Relationship Id="rId9" Type="http://schemas.openxmlformats.org/officeDocument/2006/relationships/hyperlink" Target="http://www.viauc.com/" TargetMode="External"/><Relationship Id="rId14" Type="http://schemas.openxmlformats.org/officeDocument/2006/relationships/hyperlink" Target="http://www.yildiz.edu.tr/" TargetMode="External"/><Relationship Id="rId22" Type="http://schemas.openxmlformats.org/officeDocument/2006/relationships/hyperlink" Target="http://www.b-tu.de/b-tu" TargetMode="External"/><Relationship Id="rId27" Type="http://schemas.openxmlformats.org/officeDocument/2006/relationships/hyperlink" Target="http://www.etseib.upc.edu/" TargetMode="External"/><Relationship Id="rId30" Type="http://schemas.openxmlformats.org/officeDocument/2006/relationships/hyperlink" Target="http://www.unipi.it/" TargetMode="External"/><Relationship Id="rId35" Type="http://schemas.openxmlformats.org/officeDocument/2006/relationships/hyperlink" Target="http://internationalrelations.ipc.pt/index.htm" TargetMode="External"/><Relationship Id="rId43" Type="http://schemas.openxmlformats.org/officeDocument/2006/relationships/hyperlink" Target="https://www.yyu.edu.tr/AkademikBirimler/erasmus" TargetMode="External"/><Relationship Id="rId48" Type="http://schemas.openxmlformats.org/officeDocument/2006/relationships/hyperlink" Target="http://www.vgtu.lt/" TargetMode="External"/><Relationship Id="rId56" Type="http://schemas.openxmlformats.org/officeDocument/2006/relationships/hyperlink" Target="https://www.vsb.cz/en" TargetMode="External"/><Relationship Id="rId64" Type="http://schemas.openxmlformats.org/officeDocument/2006/relationships/drawing" Target="../drawings/drawing4.xml"/><Relationship Id="rId8" Type="http://schemas.openxmlformats.org/officeDocument/2006/relationships/hyperlink" Target="http://www.upm.es/" TargetMode="External"/><Relationship Id="rId51" Type="http://schemas.openxmlformats.org/officeDocument/2006/relationships/hyperlink" Target="http://www.polimi.it/" TargetMode="External"/><Relationship Id="rId3" Type="http://schemas.openxmlformats.org/officeDocument/2006/relationships/hyperlink" Target="http://www.tu-braunschweig.de/" TargetMode="External"/><Relationship Id="rId12" Type="http://schemas.openxmlformats.org/officeDocument/2006/relationships/hyperlink" Target="http://www.portail.umons.ac.be/" TargetMode="External"/><Relationship Id="rId17" Type="http://schemas.openxmlformats.org/officeDocument/2006/relationships/hyperlink" Target="http://www.opii.upv.es/" TargetMode="External"/><Relationship Id="rId25" Type="http://schemas.openxmlformats.org/officeDocument/2006/relationships/hyperlink" Target="http://www.tfh-wildau.de/" TargetMode="External"/><Relationship Id="rId33" Type="http://schemas.openxmlformats.org/officeDocument/2006/relationships/hyperlink" Target="http://www.unina.it/" TargetMode="External"/><Relationship Id="rId38" Type="http://schemas.openxmlformats.org/officeDocument/2006/relationships/hyperlink" Target="http://www.ieu.edu.tr/en" TargetMode="External"/><Relationship Id="rId46" Type="http://schemas.openxmlformats.org/officeDocument/2006/relationships/hyperlink" Target="http://www.upm.es/" TargetMode="External"/><Relationship Id="rId59" Type="http://schemas.openxmlformats.org/officeDocument/2006/relationships/hyperlink" Target="https://www.uni-hannover.de/en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-hannover.de/de/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http://www.tugraz.at/" TargetMode="External"/><Relationship Id="rId7" Type="http://schemas.openxmlformats.org/officeDocument/2006/relationships/hyperlink" Target="https://www.ensicaen.fr/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://www.fh-brandenburg.de/" TargetMode="External"/><Relationship Id="rId1" Type="http://schemas.openxmlformats.org/officeDocument/2006/relationships/hyperlink" Target="http://www.tu-cottbus.de/" TargetMode="External"/><Relationship Id="rId6" Type="http://schemas.openxmlformats.org/officeDocument/2006/relationships/hyperlink" Target="http://fs.tu-varna.bg/" TargetMode="External"/><Relationship Id="rId11" Type="http://schemas.openxmlformats.org/officeDocument/2006/relationships/hyperlink" Target="https://www.bfh.ch/en/" TargetMode="External"/><Relationship Id="rId5" Type="http://schemas.openxmlformats.org/officeDocument/2006/relationships/hyperlink" Target="http://www.univ-angers.fr/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s://www.unl.pt/en" TargetMode="External"/><Relationship Id="rId4" Type="http://schemas.openxmlformats.org/officeDocument/2006/relationships/hyperlink" Target="http://www.tfh-wildau.de/" TargetMode="External"/><Relationship Id="rId9" Type="http://schemas.openxmlformats.org/officeDocument/2006/relationships/hyperlink" Target="https://www.ntnu.edu/" TargetMode="External"/><Relationship Id="rId1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uke.sk/" TargetMode="External"/><Relationship Id="rId18" Type="http://schemas.openxmlformats.org/officeDocument/2006/relationships/hyperlink" Target="http://www.unileon.es/" TargetMode="External"/><Relationship Id="rId26" Type="http://schemas.openxmlformats.org/officeDocument/2006/relationships/hyperlink" Target="http://www.uvigo.es/" TargetMode="External"/><Relationship Id="rId39" Type="http://schemas.openxmlformats.org/officeDocument/2006/relationships/hyperlink" Target="http://erasmus.uni-obuda.hu/en" TargetMode="External"/><Relationship Id="rId21" Type="http://schemas.openxmlformats.org/officeDocument/2006/relationships/hyperlink" Target="http://www.vusb.hr/" TargetMode="External"/><Relationship Id="rId34" Type="http://schemas.openxmlformats.org/officeDocument/2006/relationships/hyperlink" Target="http://www.uminho.pt/" TargetMode="External"/><Relationship Id="rId42" Type="http://schemas.openxmlformats.org/officeDocument/2006/relationships/hyperlink" Target="http://www.um.si/en/international/erasmus/Pages?Faculties-Information.aspx" TargetMode="External"/><Relationship Id="rId47" Type="http://schemas.openxmlformats.org/officeDocument/2006/relationships/hyperlink" Target="http://erasmus.bartin.edu.tr/" TargetMode="External"/><Relationship Id="rId50" Type="http://schemas.openxmlformats.org/officeDocument/2006/relationships/hyperlink" Target="http://www.enim.fr/" TargetMode="External"/><Relationship Id="rId55" Type="http://schemas.openxmlformats.org/officeDocument/2006/relationships/hyperlink" Target="http://www.erciyes.edu.tr/" TargetMode="External"/><Relationship Id="rId63" Type="http://schemas.openxmlformats.org/officeDocument/2006/relationships/hyperlink" Target="https://www.ugal.ro/" TargetMode="External"/><Relationship Id="rId68" Type="http://schemas.openxmlformats.org/officeDocument/2006/relationships/comments" Target="../comments3.xml"/><Relationship Id="rId7" Type="http://schemas.openxmlformats.org/officeDocument/2006/relationships/hyperlink" Target="http://www.ecam-rennes.fr/" TargetMode="External"/><Relationship Id="rId2" Type="http://schemas.openxmlformats.org/officeDocument/2006/relationships/hyperlink" Target="http://www.tuiasi.ro/en" TargetMode="External"/><Relationship Id="rId16" Type="http://schemas.openxmlformats.org/officeDocument/2006/relationships/hyperlink" Target="https://www.univ-gustave-eiffel.fr/" TargetMode="External"/><Relationship Id="rId29" Type="http://schemas.openxmlformats.org/officeDocument/2006/relationships/hyperlink" Target="http://www.nyf.hu/" TargetMode="External"/><Relationship Id="rId1" Type="http://schemas.openxmlformats.org/officeDocument/2006/relationships/hyperlink" Target="http://www.stuba.sk/" TargetMode="External"/><Relationship Id="rId6" Type="http://schemas.openxmlformats.org/officeDocument/2006/relationships/hyperlink" Target="http://www.unisa.it/" TargetMode="External"/><Relationship Id="rId11" Type="http://schemas.openxmlformats.org/officeDocument/2006/relationships/hyperlink" Target="http://obs.aku.edu.tr/" TargetMode="External"/><Relationship Id="rId24" Type="http://schemas.openxmlformats.org/officeDocument/2006/relationships/hyperlink" Target="http://uth.gr/" TargetMode="External"/><Relationship Id="rId32" Type="http://schemas.openxmlformats.org/officeDocument/2006/relationships/hyperlink" Target="http://www.tu-braunschweig.de/" TargetMode="External"/><Relationship Id="rId37" Type="http://schemas.openxmlformats.org/officeDocument/2006/relationships/hyperlink" Target="http://www.utc.fr/" TargetMode="External"/><Relationship Id="rId40" Type="http://schemas.openxmlformats.org/officeDocument/2006/relationships/hyperlink" Target="http://www.urv.cat/international/movilidad/en_tramites.html" TargetMode="External"/><Relationship Id="rId45" Type="http://schemas.openxmlformats.org/officeDocument/2006/relationships/hyperlink" Target="http://www.etsidi.upm.es/" TargetMode="External"/><Relationship Id="rId53" Type="http://schemas.openxmlformats.org/officeDocument/2006/relationships/hyperlink" Target="http://www.unipu.hr/" TargetMode="External"/><Relationship Id="rId58" Type="http://schemas.openxmlformats.org/officeDocument/2006/relationships/hyperlink" Target="http://esir.univ-rennes1.fr/" TargetMode="External"/><Relationship Id="rId66" Type="http://schemas.openxmlformats.org/officeDocument/2006/relationships/drawing" Target="../drawings/drawing6.xml"/><Relationship Id="rId5" Type="http://schemas.openxmlformats.org/officeDocument/2006/relationships/hyperlink" Target="http://erasmus.teithe.gr/" TargetMode="External"/><Relationship Id="rId15" Type="http://schemas.openxmlformats.org/officeDocument/2006/relationships/hyperlink" Target="http://www.czu.cz/" TargetMode="External"/><Relationship Id="rId23" Type="http://schemas.openxmlformats.org/officeDocument/2006/relationships/hyperlink" Target="http://tu-cottbus.de/" TargetMode="External"/><Relationship Id="rId28" Type="http://schemas.openxmlformats.org/officeDocument/2006/relationships/hyperlink" Target="http://www.tu-dresden.de/" TargetMode="External"/><Relationship Id="rId36" Type="http://schemas.openxmlformats.org/officeDocument/2006/relationships/hyperlink" Target="http://www.unipi.gr/" TargetMode="External"/><Relationship Id="rId49" Type="http://schemas.openxmlformats.org/officeDocument/2006/relationships/hyperlink" Target="http://www/erasmus.uni-ruse.bg" TargetMode="External"/><Relationship Id="rId57" Type="http://schemas.openxmlformats.org/officeDocument/2006/relationships/hyperlink" Target="http://iste.edu.tr/" TargetMode="External"/><Relationship Id="rId61" Type="http://schemas.openxmlformats.org/officeDocument/2006/relationships/hyperlink" Target="https://www.pau.edu.tr/pau/en" TargetMode="External"/><Relationship Id="rId10" Type="http://schemas.openxmlformats.org/officeDocument/2006/relationships/hyperlink" Target="http://www.uoradea.ro/" TargetMode="External"/><Relationship Id="rId19" Type="http://schemas.openxmlformats.org/officeDocument/2006/relationships/hyperlink" Target="http://www.international.unizg.hr/" TargetMode="External"/><Relationship Id="rId31" Type="http://schemas.openxmlformats.org/officeDocument/2006/relationships/hyperlink" Target="http://www.tu-berlin.de/" TargetMode="External"/><Relationship Id="rId44" Type="http://schemas.openxmlformats.org/officeDocument/2006/relationships/hyperlink" Target="http://www.upm.ro/rel_internationale/studying.html" TargetMode="External"/><Relationship Id="rId52" Type="http://schemas.openxmlformats.org/officeDocument/2006/relationships/hyperlink" Target="https://uns.ac.rs/" TargetMode="External"/><Relationship Id="rId60" Type="http://schemas.openxmlformats.org/officeDocument/2006/relationships/hyperlink" Target="http://www.ipv.pt/" TargetMode="External"/><Relationship Id="rId65" Type="http://schemas.openxmlformats.org/officeDocument/2006/relationships/printerSettings" Target="../printerSettings/printerSettings6.bin"/><Relationship Id="rId4" Type="http://schemas.openxmlformats.org/officeDocument/2006/relationships/hyperlink" Target="http://www.isel.pt/pInst/English/docs/Prospectus2-13.pdf" TargetMode="External"/><Relationship Id="rId9" Type="http://schemas.openxmlformats.org/officeDocument/2006/relationships/hyperlink" Target="http://erasmus.karatekin.edu.tr/" TargetMode="External"/><Relationship Id="rId14" Type="http://schemas.openxmlformats.org/officeDocument/2006/relationships/hyperlink" Target="https://ft.tuzvo.sk/en" TargetMode="External"/><Relationship Id="rId22" Type="http://schemas.openxmlformats.org/officeDocument/2006/relationships/hyperlink" Target="http://www.uniri.hr/" TargetMode="External"/><Relationship Id="rId27" Type="http://schemas.openxmlformats.org/officeDocument/2006/relationships/hyperlink" Target="http://www.cu.edu.tr/" TargetMode="External"/><Relationship Id="rId30" Type="http://schemas.openxmlformats.org/officeDocument/2006/relationships/hyperlink" Target="https://web.centria.fi/en" TargetMode="External"/><Relationship Id="rId35" Type="http://schemas.openxmlformats.org/officeDocument/2006/relationships/hyperlink" Target="http://www.ubi.pt/" TargetMode="External"/><Relationship Id="rId43" Type="http://schemas.openxmlformats.org/officeDocument/2006/relationships/hyperlink" Target="http://foreignst.tu-varna.gr/" TargetMode="External"/><Relationship Id="rId48" Type="http://schemas.openxmlformats.org/officeDocument/2006/relationships/hyperlink" Target="http://www.vstecb.cz/en" TargetMode="External"/><Relationship Id="rId56" Type="http://schemas.openxmlformats.org/officeDocument/2006/relationships/hyperlink" Target="http://www.erzincan.edu.tr/" TargetMode="External"/><Relationship Id="rId64" Type="http://schemas.openxmlformats.org/officeDocument/2006/relationships/hyperlink" Target="https://www.gedik.edu.tr/en/" TargetMode="External"/><Relationship Id="rId8" Type="http://schemas.openxmlformats.org/officeDocument/2006/relationships/hyperlink" Target="http://www.ctcluj.ro/" TargetMode="External"/><Relationship Id="rId51" Type="http://schemas.openxmlformats.org/officeDocument/2006/relationships/hyperlink" Target="http://www.nku.edu.tr/" TargetMode="External"/><Relationship Id="rId3" Type="http://schemas.openxmlformats.org/officeDocument/2006/relationships/hyperlink" Target="http://www.tul.cz/en" TargetMode="External"/><Relationship Id="rId12" Type="http://schemas.openxmlformats.org/officeDocument/2006/relationships/hyperlink" Target="http://www.ukim.edu.mk/" TargetMode="External"/><Relationship Id="rId17" Type="http://schemas.openxmlformats.org/officeDocument/2006/relationships/hyperlink" Target="http://www.upb.ro/" TargetMode="External"/><Relationship Id="rId25" Type="http://schemas.openxmlformats.org/officeDocument/2006/relationships/hyperlink" Target="http://www.ubm.ro/" TargetMode="External"/><Relationship Id="rId33" Type="http://schemas.openxmlformats.org/officeDocument/2006/relationships/hyperlink" Target="http://www.fh-offenburg.de/" TargetMode="External"/><Relationship Id="rId38" Type="http://schemas.openxmlformats.org/officeDocument/2006/relationships/hyperlink" Target="http://www.insa-strasbourg.fr/" TargetMode="External"/><Relationship Id="rId46" Type="http://schemas.openxmlformats.org/officeDocument/2006/relationships/hyperlink" Target="http://ua.es/" TargetMode="External"/><Relationship Id="rId59" Type="http://schemas.openxmlformats.org/officeDocument/2006/relationships/hyperlink" Target="http://www.uc3m.es/" TargetMode="External"/><Relationship Id="rId67" Type="http://schemas.openxmlformats.org/officeDocument/2006/relationships/vmlDrawing" Target="../drawings/vmlDrawing3.vml"/><Relationship Id="rId20" Type="http://schemas.openxmlformats.org/officeDocument/2006/relationships/hyperlink" Target="http://ujep.cz/" TargetMode="External"/><Relationship Id="rId41" Type="http://schemas.openxmlformats.org/officeDocument/2006/relationships/hyperlink" Target="http://www.uniza.sk/" TargetMode="External"/><Relationship Id="rId54" Type="http://schemas.openxmlformats.org/officeDocument/2006/relationships/hyperlink" Target="http://www.groupt.be/" TargetMode="External"/><Relationship Id="rId62" Type="http://schemas.openxmlformats.org/officeDocument/2006/relationships/hyperlink" Target="http://int.kocaeli.edu.tr/index_en.php?enpages=page&amp;id=kocaeli-university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zg.hr/en" TargetMode="External"/><Relationship Id="rId13" Type="http://schemas.openxmlformats.org/officeDocument/2006/relationships/hyperlink" Target="http://en.uniroma1.it/" TargetMode="External"/><Relationship Id="rId18" Type="http://schemas.openxmlformats.org/officeDocument/2006/relationships/hyperlink" Target="http://www.etsii.upv.es/" TargetMode="External"/><Relationship Id="rId26" Type="http://schemas.openxmlformats.org/officeDocument/2006/relationships/drawing" Target="../drawings/drawing7.xml"/><Relationship Id="rId3" Type="http://schemas.openxmlformats.org/officeDocument/2006/relationships/hyperlink" Target="http://www.tue.nl/" TargetMode="External"/><Relationship Id="rId21" Type="http://schemas.openxmlformats.org/officeDocument/2006/relationships/hyperlink" Target="http://www.ipv.pt/" TargetMode="External"/><Relationship Id="rId7" Type="http://schemas.openxmlformats.org/officeDocument/2006/relationships/hyperlink" Target="http://erasmus.kirklareli.edu.tr/" TargetMode="External"/><Relationship Id="rId12" Type="http://schemas.openxmlformats.org/officeDocument/2006/relationships/hyperlink" Target="http://erasmus.teithe.gr/" TargetMode="External"/><Relationship Id="rId17" Type="http://schemas.openxmlformats.org/officeDocument/2006/relationships/hyperlink" Target="https://www.hs-nb.de/en" TargetMode="External"/><Relationship Id="rId25" Type="http://schemas.openxmlformats.org/officeDocument/2006/relationships/printerSettings" Target="../printerSettings/printerSettings7.bin"/><Relationship Id="rId2" Type="http://schemas.openxmlformats.org/officeDocument/2006/relationships/hyperlink" Target="http://www.poliba.it/" TargetMode="External"/><Relationship Id="rId16" Type="http://schemas.openxmlformats.org/officeDocument/2006/relationships/hyperlink" Target="http://erasmus.tarsus.edu.tr/" TargetMode="External"/><Relationship Id="rId20" Type="http://schemas.openxmlformats.org/officeDocument/2006/relationships/hyperlink" Target="https://hakkari.edu.tr/" TargetMode="External"/><Relationship Id="rId1" Type="http://schemas.openxmlformats.org/officeDocument/2006/relationships/hyperlink" Target="http://www.insa-strasbourg.fr/" TargetMode="External"/><Relationship Id="rId6" Type="http://schemas.openxmlformats.org/officeDocument/2006/relationships/hyperlink" Target="http://ipb.pt/" TargetMode="External"/><Relationship Id="rId11" Type="http://schemas.openxmlformats.org/officeDocument/2006/relationships/hyperlink" Target="http://www.izc.tu-clausthal.de/en/ways-to-clausthal/exchange-semester/" TargetMode="External"/><Relationship Id="rId24" Type="http://schemas.openxmlformats.org/officeDocument/2006/relationships/hyperlink" Target="https://www.utb.cz/en/" TargetMode="External"/><Relationship Id="rId5" Type="http://schemas.openxmlformats.org/officeDocument/2006/relationships/hyperlink" Target="http://www.aaa.tu-dortmund.de/" TargetMode="External"/><Relationship Id="rId15" Type="http://schemas.openxmlformats.org/officeDocument/2006/relationships/hyperlink" Target="http://www.ulg.ac.be/" TargetMode="External"/><Relationship Id="rId23" Type="http://schemas.openxmlformats.org/officeDocument/2006/relationships/hyperlink" Target="https://www.uni-hannover.de/de/" TargetMode="External"/><Relationship Id="rId10" Type="http://schemas.openxmlformats.org/officeDocument/2006/relationships/hyperlink" Target="http://www.devinci.fr/ri" TargetMode="External"/><Relationship Id="rId19" Type="http://schemas.openxmlformats.org/officeDocument/2006/relationships/hyperlink" Target="http://www.tu-berlin.de/" TargetMode="External"/><Relationship Id="rId4" Type="http://schemas.openxmlformats.org/officeDocument/2006/relationships/hyperlink" Target="http://internationalrelationes.ipc.pt/" TargetMode="External"/><Relationship Id="rId9" Type="http://schemas.openxmlformats.org/officeDocument/2006/relationships/hyperlink" Target="http://www.feec.vutbr.cz/studium/stud_en_llp/index.php.en" TargetMode="External"/><Relationship Id="rId14" Type="http://schemas.openxmlformats.org/officeDocument/2006/relationships/hyperlink" Target="http://www.civ.uniwa.gr/en/home/" TargetMode="External"/><Relationship Id="rId22" Type="http://schemas.openxmlformats.org/officeDocument/2006/relationships/hyperlink" Target="https://www.ubbcluj.ro/en/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u.edu.tr/" TargetMode="External"/><Relationship Id="rId18" Type="http://schemas.openxmlformats.org/officeDocument/2006/relationships/hyperlink" Target="http://www.uni-rostock.de/" TargetMode="External"/><Relationship Id="rId26" Type="http://schemas.openxmlformats.org/officeDocument/2006/relationships/hyperlink" Target="http://www.europa-uni.de/en/international.es" TargetMode="External"/><Relationship Id="rId39" Type="http://schemas.openxmlformats.org/officeDocument/2006/relationships/hyperlink" Target="http://www.ing.uniroma2.it/" TargetMode="External"/><Relationship Id="rId21" Type="http://schemas.openxmlformats.org/officeDocument/2006/relationships/hyperlink" Target="http://www.univ-lille1.fr/" TargetMode="External"/><Relationship Id="rId34" Type="http://schemas.openxmlformats.org/officeDocument/2006/relationships/hyperlink" Target="http://www.kodolanyi.hu/" TargetMode="External"/><Relationship Id="rId42" Type="http://schemas.openxmlformats.org/officeDocument/2006/relationships/hyperlink" Target="http://welcome.univ-lorraine.fr/" TargetMode="External"/><Relationship Id="rId47" Type="http://schemas.openxmlformats.org/officeDocument/2006/relationships/hyperlink" Target="http://www.salleuri.edu/en" TargetMode="External"/><Relationship Id="rId50" Type="http://schemas.openxmlformats.org/officeDocument/2006/relationships/hyperlink" Target="https://www.unidu.hr/eng/" TargetMode="External"/><Relationship Id="rId55" Type="http://schemas.openxmlformats.org/officeDocument/2006/relationships/hyperlink" Target="https://www.metu.edu.tr/" TargetMode="External"/><Relationship Id="rId7" Type="http://schemas.openxmlformats.org/officeDocument/2006/relationships/hyperlink" Target="http://www.poliba.it/" TargetMode="External"/><Relationship Id="rId12" Type="http://schemas.openxmlformats.org/officeDocument/2006/relationships/hyperlink" Target="http://www.uni-mb.si/" TargetMode="External"/><Relationship Id="rId17" Type="http://schemas.openxmlformats.org/officeDocument/2006/relationships/hyperlink" Target="http://www.upb.de/" TargetMode="External"/><Relationship Id="rId25" Type="http://schemas.openxmlformats.org/officeDocument/2006/relationships/hyperlink" Target="http://erasmus.teithe.gr/index_en.html" TargetMode="External"/><Relationship Id="rId33" Type="http://schemas.openxmlformats.org/officeDocument/2006/relationships/hyperlink" Target="https://www.uniza.sk/index.php/en/study/study-options/erasmus" TargetMode="External"/><Relationship Id="rId38" Type="http://schemas.openxmlformats.org/officeDocument/2006/relationships/hyperlink" Target="http://www.utb.cz/" TargetMode="External"/><Relationship Id="rId46" Type="http://schemas.openxmlformats.org/officeDocument/2006/relationships/hyperlink" Target="http://www.sdu.edu.tr/" TargetMode="External"/><Relationship Id="rId2" Type="http://schemas.openxmlformats.org/officeDocument/2006/relationships/hyperlink" Target="http://www.tfh-wildau.de/" TargetMode="External"/><Relationship Id="rId16" Type="http://schemas.openxmlformats.org/officeDocument/2006/relationships/hyperlink" Target="http://www.uva.fi/" TargetMode="External"/><Relationship Id="rId20" Type="http://schemas.openxmlformats.org/officeDocument/2006/relationships/hyperlink" Target="http://www.tedu.edu.tr/" TargetMode="External"/><Relationship Id="rId29" Type="http://schemas.openxmlformats.org/officeDocument/2006/relationships/hyperlink" Target="http://www.uvigo.es/" TargetMode="External"/><Relationship Id="rId41" Type="http://schemas.openxmlformats.org/officeDocument/2006/relationships/hyperlink" Target="http://www.tuwien.ac.at/international" TargetMode="External"/><Relationship Id="rId54" Type="http://schemas.openxmlformats.org/officeDocument/2006/relationships/hyperlink" Target="https://www.karatekin.edu.tr/en-home" TargetMode="External"/><Relationship Id="rId1" Type="http://schemas.openxmlformats.org/officeDocument/2006/relationships/hyperlink" Target="http://www.fh-offenburg.de/" TargetMode="External"/><Relationship Id="rId6" Type="http://schemas.openxmlformats.org/officeDocument/2006/relationships/hyperlink" Target="http://www.poliba.it/" TargetMode="External"/><Relationship Id="rId11" Type="http://schemas.openxmlformats.org/officeDocument/2006/relationships/hyperlink" Target="http://www.umb.sk/" TargetMode="External"/><Relationship Id="rId24" Type="http://schemas.openxmlformats.org/officeDocument/2006/relationships/hyperlink" Target="http://www.unwe.bg/en" TargetMode="External"/><Relationship Id="rId32" Type="http://schemas.openxmlformats.org/officeDocument/2006/relationships/hyperlink" Target="http://www.vsb.cz/erasmus-programme" TargetMode="External"/><Relationship Id="rId37" Type="http://schemas.openxmlformats.org/officeDocument/2006/relationships/hyperlink" Target="http://int.kocaeli.edu.tr/index_en.php" TargetMode="External"/><Relationship Id="rId40" Type="http://schemas.openxmlformats.org/officeDocument/2006/relationships/hyperlink" Target="http://www.icam.fr/" TargetMode="External"/><Relationship Id="rId45" Type="http://schemas.openxmlformats.org/officeDocument/2006/relationships/hyperlink" Target="http://www.erzincan.edu.tr/" TargetMode="External"/><Relationship Id="rId53" Type="http://schemas.openxmlformats.org/officeDocument/2006/relationships/hyperlink" Target="https://www.uni-potsdam.de/en/university-of-potsdam" TargetMode="External"/><Relationship Id="rId5" Type="http://schemas.openxmlformats.org/officeDocument/2006/relationships/hyperlink" Target="http://www.ubi.pt/" TargetMode="External"/><Relationship Id="rId15" Type="http://schemas.openxmlformats.org/officeDocument/2006/relationships/hyperlink" Target="http://www.hochschule-stralsund.de/" TargetMode="External"/><Relationship Id="rId23" Type="http://schemas.openxmlformats.org/officeDocument/2006/relationships/hyperlink" Target="http://www.ipportalegre.pt/" TargetMode="External"/><Relationship Id="rId28" Type="http://schemas.openxmlformats.org/officeDocument/2006/relationships/hyperlink" Target="http://www.usal.es/" TargetMode="External"/><Relationship Id="rId36" Type="http://schemas.openxmlformats.org/officeDocument/2006/relationships/hyperlink" Target="http://charte-erasmus.univ-st-etienne.fr/" TargetMode="External"/><Relationship Id="rId49" Type="http://schemas.openxmlformats.org/officeDocument/2006/relationships/hyperlink" Target="http://www.ipv.pt/" TargetMode="External"/><Relationship Id="rId57" Type="http://schemas.openxmlformats.org/officeDocument/2006/relationships/drawing" Target="../drawings/drawing8.xml"/><Relationship Id="rId10" Type="http://schemas.openxmlformats.org/officeDocument/2006/relationships/hyperlink" Target="http://www.uminho.pt/" TargetMode="External"/><Relationship Id="rId19" Type="http://schemas.openxmlformats.org/officeDocument/2006/relationships/hyperlink" Target="http://www.ostfalia.de/" TargetMode="External"/><Relationship Id="rId31" Type="http://schemas.openxmlformats.org/officeDocument/2006/relationships/hyperlink" Target="http://fisadisciplina.ase.ro/" TargetMode="External"/><Relationship Id="rId44" Type="http://schemas.openxmlformats.org/officeDocument/2006/relationships/hyperlink" Target="http://www.uem.ro/" TargetMode="External"/><Relationship Id="rId52" Type="http://schemas.openxmlformats.org/officeDocument/2006/relationships/hyperlink" Target="https://www.en.w-hs.de/" TargetMode="External"/><Relationship Id="rId4" Type="http://schemas.openxmlformats.org/officeDocument/2006/relationships/hyperlink" Target="http://www.up.pt/" TargetMode="External"/><Relationship Id="rId9" Type="http://schemas.openxmlformats.org/officeDocument/2006/relationships/hyperlink" Target="http://upm.es/" TargetMode="External"/><Relationship Id="rId14" Type="http://schemas.openxmlformats.org/officeDocument/2006/relationships/hyperlink" Target="http://www.ehu.es/" TargetMode="External"/><Relationship Id="rId22" Type="http://schemas.openxmlformats.org/officeDocument/2006/relationships/hyperlink" Target="http://sziu.hu/" TargetMode="External"/><Relationship Id="rId27" Type="http://schemas.openxmlformats.org/officeDocument/2006/relationships/hyperlink" Target="http://www.vub.ac.be/en/exchange" TargetMode="External"/><Relationship Id="rId30" Type="http://schemas.openxmlformats.org/officeDocument/2006/relationships/hyperlink" Target="http://www.slu.cz/opf/en" TargetMode="External"/><Relationship Id="rId35" Type="http://schemas.openxmlformats.org/officeDocument/2006/relationships/hyperlink" Target="http://www.efos.unios.hr/?/ang=en" TargetMode="External"/><Relationship Id="rId43" Type="http://schemas.openxmlformats.org/officeDocument/2006/relationships/hyperlink" Target="http://uib.eskisehir.edu.tr/en" TargetMode="External"/><Relationship Id="rId48" Type="http://schemas.openxmlformats.org/officeDocument/2006/relationships/hyperlink" Target="https://erasmus.istinye.edu.tr/" TargetMode="External"/><Relationship Id="rId56" Type="http://schemas.openxmlformats.org/officeDocument/2006/relationships/printerSettings" Target="../printerSettings/printerSettings8.bin"/><Relationship Id="rId8" Type="http://schemas.openxmlformats.org/officeDocument/2006/relationships/hyperlink" Target="http://www.ujaen.es/" TargetMode="External"/><Relationship Id="rId51" Type="http://schemas.openxmlformats.org/officeDocument/2006/relationships/hyperlink" Target="https://www.devinci.fr/en/" TargetMode="External"/><Relationship Id="rId3" Type="http://schemas.openxmlformats.org/officeDocument/2006/relationships/hyperlink" Target="https://web.centria.fi/en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me.hu/" TargetMode="External"/><Relationship Id="rId13" Type="http://schemas.openxmlformats.org/officeDocument/2006/relationships/hyperlink" Target="http://www.utb.cz/" TargetMode="External"/><Relationship Id="rId18" Type="http://schemas.openxmlformats.org/officeDocument/2006/relationships/hyperlink" Target="https://www.universite-paris-saclay.fr/" TargetMode="External"/><Relationship Id="rId26" Type="http://schemas.openxmlformats.org/officeDocument/2006/relationships/hyperlink" Target="https://www.ensicaen.fr/?lang=en" TargetMode="External"/><Relationship Id="rId3" Type="http://schemas.openxmlformats.org/officeDocument/2006/relationships/hyperlink" Target="http://www.unisa.it/" TargetMode="External"/><Relationship Id="rId21" Type="http://schemas.openxmlformats.org/officeDocument/2006/relationships/hyperlink" Target="http://www.etsidi.upm.es/" TargetMode="External"/><Relationship Id="rId7" Type="http://schemas.openxmlformats.org/officeDocument/2006/relationships/hyperlink" Target="http://www.up.pt/" TargetMode="External"/><Relationship Id="rId12" Type="http://schemas.openxmlformats.org/officeDocument/2006/relationships/hyperlink" Target="http://www.urv.cat/" TargetMode="External"/><Relationship Id="rId17" Type="http://schemas.openxmlformats.org/officeDocument/2006/relationships/hyperlink" Target="http://erasmus.pte.hu/" TargetMode="External"/><Relationship Id="rId25" Type="http://schemas.openxmlformats.org/officeDocument/2006/relationships/hyperlink" Target="http://www.ogu.edu.tr/" TargetMode="External"/><Relationship Id="rId2" Type="http://schemas.openxmlformats.org/officeDocument/2006/relationships/hyperlink" Target="http://www.uni-siegen.de/" TargetMode="External"/><Relationship Id="rId16" Type="http://schemas.openxmlformats.org/officeDocument/2006/relationships/hyperlink" Target="http://esir.univ-rennes1.fr/" TargetMode="External"/><Relationship Id="rId20" Type="http://schemas.openxmlformats.org/officeDocument/2006/relationships/hyperlink" Target="http://www.th-rosenheim.de/information-exchange.htm" TargetMode="External"/><Relationship Id="rId29" Type="http://schemas.openxmlformats.org/officeDocument/2006/relationships/hyperlink" Target="https://www.unict.it/" TargetMode="External"/><Relationship Id="rId1" Type="http://schemas.openxmlformats.org/officeDocument/2006/relationships/hyperlink" Target="http://www.abo.fi/" TargetMode="External"/><Relationship Id="rId6" Type="http://schemas.openxmlformats.org/officeDocument/2006/relationships/hyperlink" Target="http://www.yildiz.edu.tr/" TargetMode="External"/><Relationship Id="rId11" Type="http://schemas.openxmlformats.org/officeDocument/2006/relationships/hyperlink" Target="http://erasmus.karatekin.edu.tr/" TargetMode="External"/><Relationship Id="rId24" Type="http://schemas.openxmlformats.org/officeDocument/2006/relationships/hyperlink" Target="http://www.iyte.edu.tr/" TargetMode="External"/><Relationship Id="rId5" Type="http://schemas.openxmlformats.org/officeDocument/2006/relationships/hyperlink" Target="http://www.ujaen.es/" TargetMode="External"/><Relationship Id="rId15" Type="http://schemas.openxmlformats.org/officeDocument/2006/relationships/hyperlink" Target="http://tu-freiberg.de/en" TargetMode="External"/><Relationship Id="rId23" Type="http://schemas.openxmlformats.org/officeDocument/2006/relationships/hyperlink" Target="https://tecnico.ulisboa.pt/en/" TargetMode="External"/><Relationship Id="rId28" Type="http://schemas.openxmlformats.org/officeDocument/2006/relationships/hyperlink" Target="https://www.tu.berlin/en/" TargetMode="External"/><Relationship Id="rId10" Type="http://schemas.openxmlformats.org/officeDocument/2006/relationships/hyperlink" Target="http://web.unican.es/" TargetMode="External"/><Relationship Id="rId19" Type="http://schemas.openxmlformats.org/officeDocument/2006/relationships/hyperlink" Target="http://www.unina.it/" TargetMode="External"/><Relationship Id="rId31" Type="http://schemas.openxmlformats.org/officeDocument/2006/relationships/drawing" Target="../drawings/drawing9.xml"/><Relationship Id="rId4" Type="http://schemas.openxmlformats.org/officeDocument/2006/relationships/hyperlink" Target="http://www.upc.edu/es/" TargetMode="External"/><Relationship Id="rId9" Type="http://schemas.openxmlformats.org/officeDocument/2006/relationships/hyperlink" Target="http://www.groupt.be/" TargetMode="External"/><Relationship Id="rId14" Type="http://schemas.openxmlformats.org/officeDocument/2006/relationships/hyperlink" Target="http://www.utwente.nl/en" TargetMode="External"/><Relationship Id="rId22" Type="http://schemas.openxmlformats.org/officeDocument/2006/relationships/hyperlink" Target="http://ua.es/" TargetMode="External"/><Relationship Id="rId27" Type="http://schemas.openxmlformats.org/officeDocument/2006/relationships/hyperlink" Target="https://www.insa-strasbourg.fr/fr/" TargetMode="External"/><Relationship Id="rId30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M63"/>
  <sheetViews>
    <sheetView topLeftCell="C1" zoomScale="90" zoomScaleNormal="90" zoomScaleSheetLayoutView="75" workbookViewId="0">
      <selection activeCell="E1" sqref="E1:H65536"/>
    </sheetView>
  </sheetViews>
  <sheetFormatPr defaultRowHeight="15"/>
  <cols>
    <col min="1" max="1" width="15.5703125" style="2" customWidth="1"/>
    <col min="2" max="2" width="23" style="13" customWidth="1"/>
    <col min="3" max="3" width="18.85546875" style="13" customWidth="1"/>
    <col min="4" max="4" width="33.28515625" style="9" customWidth="1"/>
    <col min="5" max="5" width="20.42578125" style="11" customWidth="1"/>
    <col min="6" max="6" width="8.85546875" style="119" customWidth="1"/>
    <col min="7" max="7" width="25.28515625" style="10" customWidth="1"/>
    <col min="8" max="8" width="11.5703125" style="2" customWidth="1"/>
    <col min="9" max="9" width="11.7109375" style="2" bestFit="1" customWidth="1"/>
    <col min="10" max="10" width="10.140625" style="2" customWidth="1"/>
    <col min="11" max="11" width="10.28515625" style="7" customWidth="1"/>
    <col min="12" max="12" width="11.42578125" style="2" customWidth="1"/>
    <col min="13" max="13" width="16.7109375" style="7" customWidth="1"/>
    <col min="14" max="19" width="9.140625" style="7"/>
    <col min="20" max="26" width="9.140625" style="3"/>
    <col min="27" max="29" width="9.140625" style="12"/>
    <col min="30" max="65" width="9.140625" style="3"/>
    <col min="66" max="16384" width="9.140625" style="7"/>
  </cols>
  <sheetData>
    <row r="1" spans="1:29" ht="26.25">
      <c r="A1" s="1"/>
      <c r="B1" s="25" t="s">
        <v>836</v>
      </c>
      <c r="C1" s="25"/>
      <c r="D1" s="4"/>
      <c r="E1" s="5"/>
      <c r="F1" s="116"/>
      <c r="G1" s="6"/>
      <c r="H1" s="1"/>
      <c r="I1" s="1"/>
      <c r="J1" s="1"/>
      <c r="K1" s="3"/>
      <c r="L1" s="1"/>
      <c r="M1" s="99"/>
      <c r="N1"/>
    </row>
    <row r="2" spans="1:29" ht="32.25">
      <c r="A2" s="1"/>
      <c r="B2" s="407" t="s">
        <v>1071</v>
      </c>
      <c r="C2" s="407"/>
      <c r="D2" s="407"/>
      <c r="E2" s="407"/>
      <c r="F2" s="407"/>
      <c r="G2" s="407"/>
      <c r="H2" s="407"/>
      <c r="I2" s="407"/>
      <c r="J2" s="1"/>
      <c r="K2" s="3"/>
      <c r="L2" s="1"/>
    </row>
    <row r="3" spans="1:29" ht="20.25">
      <c r="A3" s="1"/>
      <c r="B3" s="14" t="s">
        <v>2</v>
      </c>
      <c r="C3" s="14"/>
      <c r="D3" s="4"/>
      <c r="E3" s="5"/>
      <c r="F3" s="116"/>
      <c r="G3" s="6"/>
      <c r="H3" s="1"/>
      <c r="I3" s="1"/>
      <c r="J3" s="1"/>
      <c r="K3" s="3"/>
      <c r="L3" s="1"/>
    </row>
    <row r="4" spans="1:29" ht="12.75">
      <c r="A4" s="41"/>
      <c r="B4" s="50"/>
      <c r="C4" s="50"/>
      <c r="D4" s="48"/>
      <c r="E4" s="39"/>
      <c r="F4" s="117"/>
      <c r="G4" s="49"/>
      <c r="H4" s="41"/>
      <c r="I4" s="41"/>
      <c r="J4" s="41"/>
      <c r="K4" s="39"/>
      <c r="L4" s="41"/>
    </row>
    <row r="5" spans="1:29" ht="12.75">
      <c r="A5" s="41"/>
      <c r="B5" s="50"/>
      <c r="C5" s="50"/>
      <c r="D5" s="48"/>
      <c r="E5" s="39"/>
      <c r="F5" s="117"/>
      <c r="G5" s="49"/>
      <c r="H5" s="41"/>
      <c r="I5" s="41"/>
      <c r="J5" s="41"/>
      <c r="K5" s="39"/>
      <c r="L5" s="41"/>
    </row>
    <row r="6" spans="1:29" ht="12.75">
      <c r="A6" s="41"/>
      <c r="B6" s="23" t="s">
        <v>869</v>
      </c>
      <c r="C6" s="23"/>
      <c r="D6" s="48"/>
      <c r="E6" s="39"/>
      <c r="F6" s="117"/>
      <c r="G6" s="49"/>
      <c r="H6" s="41"/>
      <c r="I6" s="41"/>
      <c r="J6" s="41"/>
      <c r="K6" s="39"/>
      <c r="L6" s="41"/>
    </row>
    <row r="7" spans="1:29" ht="12.75">
      <c r="A7" s="41"/>
      <c r="B7" s="23" t="s">
        <v>870</v>
      </c>
      <c r="C7" s="23"/>
      <c r="D7" s="48"/>
      <c r="E7" s="39"/>
      <c r="F7" s="117"/>
      <c r="G7" s="49"/>
      <c r="H7" s="41"/>
      <c r="I7" s="41"/>
      <c r="J7" s="41"/>
      <c r="K7" s="39"/>
      <c r="L7" s="41"/>
    </row>
    <row r="8" spans="1:29" ht="12.75">
      <c r="A8" s="41"/>
      <c r="B8" s="23" t="s">
        <v>871</v>
      </c>
      <c r="C8" s="23"/>
      <c r="D8" s="48"/>
      <c r="E8" s="39"/>
      <c r="F8" s="117"/>
      <c r="G8" s="49"/>
      <c r="H8" s="41"/>
      <c r="I8" s="41"/>
      <c r="J8" s="41"/>
      <c r="K8" s="39"/>
      <c r="L8" s="41"/>
    </row>
    <row r="9" spans="1:29" ht="12.75">
      <c r="A9" s="41"/>
      <c r="B9" s="50"/>
      <c r="C9" s="50"/>
      <c r="D9" s="48"/>
      <c r="E9" s="39"/>
      <c r="F9" s="117"/>
      <c r="G9" s="49"/>
      <c r="H9" s="41"/>
      <c r="I9" s="41"/>
      <c r="J9" s="41"/>
      <c r="K9" s="39"/>
      <c r="L9" s="41"/>
    </row>
    <row r="10" spans="1:29" ht="12.75" customHeight="1">
      <c r="A10" s="399" t="s">
        <v>3</v>
      </c>
      <c r="B10" s="403" t="s">
        <v>4</v>
      </c>
      <c r="C10" s="399" t="s">
        <v>1156</v>
      </c>
      <c r="D10" s="399" t="s">
        <v>5</v>
      </c>
      <c r="E10" s="450" t="s">
        <v>137</v>
      </c>
      <c r="F10" s="389" t="s">
        <v>1155</v>
      </c>
      <c r="G10" s="399" t="s">
        <v>7</v>
      </c>
      <c r="H10" s="399" t="s">
        <v>6</v>
      </c>
      <c r="I10" s="406" t="s">
        <v>929</v>
      </c>
      <c r="J10" s="408"/>
      <c r="K10" s="406" t="s">
        <v>930</v>
      </c>
      <c r="L10" s="406"/>
      <c r="M10" s="404" t="s">
        <v>1464</v>
      </c>
    </row>
    <row r="11" spans="1:29" ht="13.15" customHeight="1">
      <c r="A11" s="399"/>
      <c r="B11" s="403"/>
      <c r="C11" s="399"/>
      <c r="D11" s="399"/>
      <c r="E11" s="451"/>
      <c r="F11" s="389"/>
      <c r="G11" s="399"/>
      <c r="H11" s="399"/>
      <c r="I11" s="405" t="s">
        <v>931</v>
      </c>
      <c r="J11" s="405"/>
      <c r="K11" s="405" t="s">
        <v>931</v>
      </c>
      <c r="L11" s="405"/>
      <c r="M11" s="404"/>
    </row>
    <row r="12" spans="1:29" ht="12.75" customHeight="1">
      <c r="A12" s="33" t="s">
        <v>37</v>
      </c>
      <c r="B12" s="131" t="s">
        <v>1091</v>
      </c>
      <c r="C12" s="125" t="s">
        <v>1180</v>
      </c>
      <c r="D12" s="169" t="s">
        <v>1090</v>
      </c>
      <c r="E12" s="170" t="s">
        <v>1634</v>
      </c>
      <c r="F12" s="171" t="s">
        <v>1161</v>
      </c>
      <c r="G12" s="128" t="s">
        <v>0</v>
      </c>
      <c r="H12" s="128" t="s">
        <v>215</v>
      </c>
      <c r="I12" s="128">
        <v>2</v>
      </c>
      <c r="J12" s="128">
        <v>10</v>
      </c>
      <c r="K12" s="128">
        <v>2</v>
      </c>
      <c r="L12" s="128">
        <v>10</v>
      </c>
      <c r="M12" s="128"/>
      <c r="AA12" s="113"/>
      <c r="AB12" s="113"/>
      <c r="AC12" s="113"/>
    </row>
    <row r="13" spans="1:29" ht="24" customHeight="1">
      <c r="A13" s="33" t="s">
        <v>188</v>
      </c>
      <c r="B13" s="132" t="s">
        <v>479</v>
      </c>
      <c r="C13" s="172" t="s">
        <v>1190</v>
      </c>
      <c r="D13" s="173" t="s">
        <v>480</v>
      </c>
      <c r="E13" s="175" t="s">
        <v>665</v>
      </c>
      <c r="F13" s="176" t="s">
        <v>1161</v>
      </c>
      <c r="G13" s="177" t="s">
        <v>325</v>
      </c>
      <c r="H13" s="177" t="s">
        <v>223</v>
      </c>
      <c r="I13" s="177">
        <v>2</v>
      </c>
      <c r="J13" s="177">
        <v>12</v>
      </c>
      <c r="K13" s="177">
        <v>2</v>
      </c>
      <c r="L13" s="177">
        <v>12</v>
      </c>
      <c r="M13" s="177"/>
    </row>
    <row r="14" spans="1:29" ht="12.75">
      <c r="A14" s="65" t="s">
        <v>15</v>
      </c>
      <c r="B14" s="131" t="s">
        <v>111</v>
      </c>
      <c r="C14" s="125" t="s">
        <v>1189</v>
      </c>
      <c r="D14" s="169" t="s">
        <v>814</v>
      </c>
      <c r="E14" s="178" t="s">
        <v>935</v>
      </c>
      <c r="F14" s="171" t="s">
        <v>1161</v>
      </c>
      <c r="G14" s="128" t="s">
        <v>0</v>
      </c>
      <c r="H14" s="128" t="s">
        <v>217</v>
      </c>
      <c r="I14" s="128" t="s">
        <v>487</v>
      </c>
      <c r="J14" s="128" t="s">
        <v>488</v>
      </c>
      <c r="K14" s="128" t="s">
        <v>487</v>
      </c>
      <c r="L14" s="128" t="s">
        <v>488</v>
      </c>
      <c r="M14" s="128"/>
      <c r="AA14" s="3"/>
      <c r="AB14" s="3"/>
      <c r="AC14" s="3"/>
    </row>
    <row r="15" spans="1:29" ht="33.75" customHeight="1">
      <c r="A15" s="386" t="s">
        <v>10</v>
      </c>
      <c r="B15" s="132" t="s">
        <v>379</v>
      </c>
      <c r="C15" s="172" t="s">
        <v>1167</v>
      </c>
      <c r="D15" s="173" t="s">
        <v>380</v>
      </c>
      <c r="E15" s="175" t="s">
        <v>381</v>
      </c>
      <c r="F15" s="176" t="s">
        <v>1161</v>
      </c>
      <c r="G15" s="177" t="s">
        <v>0</v>
      </c>
      <c r="H15" s="177" t="s">
        <v>215</v>
      </c>
      <c r="I15" s="177">
        <v>2</v>
      </c>
      <c r="J15" s="177">
        <v>20</v>
      </c>
      <c r="K15" s="177">
        <v>2</v>
      </c>
      <c r="L15" s="177">
        <v>20</v>
      </c>
      <c r="M15" s="177"/>
      <c r="AA15" s="3"/>
      <c r="AB15" s="3"/>
      <c r="AC15" s="3"/>
    </row>
    <row r="16" spans="1:29" ht="22.5">
      <c r="A16" s="386"/>
      <c r="B16" s="131" t="s">
        <v>396</v>
      </c>
      <c r="C16" s="125" t="s">
        <v>1192</v>
      </c>
      <c r="D16" s="169" t="s">
        <v>1105</v>
      </c>
      <c r="E16" s="178" t="s">
        <v>397</v>
      </c>
      <c r="F16" s="171" t="s">
        <v>1161</v>
      </c>
      <c r="G16" s="128" t="s">
        <v>0</v>
      </c>
      <c r="H16" s="128" t="s">
        <v>215</v>
      </c>
      <c r="I16" s="128">
        <v>2</v>
      </c>
      <c r="J16" s="128">
        <v>15</v>
      </c>
      <c r="K16" s="128">
        <v>2</v>
      </c>
      <c r="L16" s="128">
        <v>18</v>
      </c>
      <c r="M16" s="128"/>
      <c r="AA16" s="3"/>
      <c r="AB16" s="3"/>
      <c r="AC16" s="3"/>
    </row>
    <row r="17" spans="1:65" ht="22.5">
      <c r="A17" s="386"/>
      <c r="B17" s="132" t="s">
        <v>382</v>
      </c>
      <c r="C17" s="172" t="s">
        <v>1191</v>
      </c>
      <c r="D17" s="173" t="s">
        <v>383</v>
      </c>
      <c r="E17" s="175" t="s">
        <v>384</v>
      </c>
      <c r="F17" s="176" t="s">
        <v>1161</v>
      </c>
      <c r="G17" s="177" t="s">
        <v>0</v>
      </c>
      <c r="H17" s="177" t="s">
        <v>385</v>
      </c>
      <c r="I17" s="177">
        <v>2</v>
      </c>
      <c r="J17" s="177">
        <v>18</v>
      </c>
      <c r="K17" s="177">
        <v>2</v>
      </c>
      <c r="L17" s="177">
        <v>18</v>
      </c>
      <c r="M17" s="177"/>
      <c r="AA17" s="3"/>
      <c r="AB17" s="3"/>
      <c r="AC17" s="3"/>
    </row>
    <row r="18" spans="1:65" ht="22.5">
      <c r="A18" s="386"/>
      <c r="B18" s="131" t="s">
        <v>11</v>
      </c>
      <c r="C18" s="125" t="s">
        <v>1162</v>
      </c>
      <c r="D18" s="169" t="s">
        <v>1163</v>
      </c>
      <c r="E18" s="178" t="s">
        <v>1164</v>
      </c>
      <c r="F18" s="171" t="s">
        <v>1161</v>
      </c>
      <c r="G18" s="128" t="s">
        <v>0</v>
      </c>
      <c r="H18" s="128" t="s">
        <v>1082</v>
      </c>
      <c r="I18" s="128" t="s">
        <v>1082</v>
      </c>
      <c r="J18" s="128" t="s">
        <v>1082</v>
      </c>
      <c r="K18" s="128" t="s">
        <v>1082</v>
      </c>
      <c r="L18" s="128" t="s">
        <v>1082</v>
      </c>
      <c r="M18" s="128"/>
      <c r="AA18" s="3"/>
      <c r="AB18" s="3"/>
      <c r="AC18" s="3"/>
    </row>
    <row r="19" spans="1:65" ht="22.5">
      <c r="A19" s="386"/>
      <c r="B19" s="132" t="s">
        <v>11</v>
      </c>
      <c r="C19" s="172" t="s">
        <v>1198</v>
      </c>
      <c r="D19" s="173" t="s">
        <v>12</v>
      </c>
      <c r="E19" s="175" t="s">
        <v>140</v>
      </c>
      <c r="F19" s="176" t="s">
        <v>1161</v>
      </c>
      <c r="G19" s="177" t="s">
        <v>0</v>
      </c>
      <c r="H19" s="177" t="s">
        <v>215</v>
      </c>
      <c r="I19" s="177">
        <v>2</v>
      </c>
      <c r="J19" s="177">
        <v>20</v>
      </c>
      <c r="K19" s="177">
        <v>1</v>
      </c>
      <c r="L19" s="177">
        <v>6</v>
      </c>
      <c r="M19" s="177"/>
      <c r="AA19" s="3"/>
      <c r="AB19" s="3"/>
      <c r="AC19" s="3"/>
    </row>
    <row r="20" spans="1:65" ht="12.75">
      <c r="A20" s="386" t="s">
        <v>38</v>
      </c>
      <c r="B20" s="131" t="s">
        <v>533</v>
      </c>
      <c r="C20" s="125" t="s">
        <v>1173</v>
      </c>
      <c r="D20" s="169" t="s">
        <v>534</v>
      </c>
      <c r="E20" s="178" t="s">
        <v>535</v>
      </c>
      <c r="F20" s="171" t="s">
        <v>1161</v>
      </c>
      <c r="G20" s="128" t="s">
        <v>0</v>
      </c>
      <c r="H20" s="128" t="s">
        <v>215</v>
      </c>
      <c r="I20" s="128" t="s">
        <v>487</v>
      </c>
      <c r="J20" s="128">
        <v>20</v>
      </c>
      <c r="K20" s="128" t="s">
        <v>487</v>
      </c>
      <c r="L20" s="128">
        <v>20</v>
      </c>
      <c r="M20" s="128"/>
      <c r="AA20" s="3"/>
      <c r="AB20" s="3"/>
      <c r="AC20" s="3"/>
    </row>
    <row r="21" spans="1:65" ht="22.5">
      <c r="A21" s="386"/>
      <c r="B21" s="132" t="s">
        <v>73</v>
      </c>
      <c r="C21" s="172" t="s">
        <v>1179</v>
      </c>
      <c r="D21" s="173" t="s">
        <v>950</v>
      </c>
      <c r="E21" s="175" t="s">
        <v>391</v>
      </c>
      <c r="F21" s="176" t="s">
        <v>1161</v>
      </c>
      <c r="G21" s="177" t="s">
        <v>0</v>
      </c>
      <c r="H21" s="177" t="s">
        <v>215</v>
      </c>
      <c r="I21" s="177">
        <v>4</v>
      </c>
      <c r="J21" s="177">
        <v>40</v>
      </c>
      <c r="K21" s="177">
        <v>4</v>
      </c>
      <c r="L21" s="177">
        <v>40</v>
      </c>
      <c r="M21" s="177"/>
      <c r="AA21" s="3"/>
      <c r="AB21" s="3"/>
      <c r="AC21" s="3"/>
    </row>
    <row r="22" spans="1:65" ht="12.75">
      <c r="A22" s="386"/>
      <c r="B22" s="131" t="s">
        <v>322</v>
      </c>
      <c r="C22" s="125" t="s">
        <v>1177</v>
      </c>
      <c r="D22" s="169" t="s">
        <v>323</v>
      </c>
      <c r="E22" s="178" t="s">
        <v>324</v>
      </c>
      <c r="F22" s="171" t="s">
        <v>1161</v>
      </c>
      <c r="G22" s="128" t="s">
        <v>325</v>
      </c>
      <c r="H22" s="128" t="s">
        <v>217</v>
      </c>
      <c r="I22" s="128">
        <v>8</v>
      </c>
      <c r="J22" s="128">
        <v>40</v>
      </c>
      <c r="K22" s="128">
        <v>8</v>
      </c>
      <c r="L22" s="128">
        <v>40</v>
      </c>
      <c r="M22" s="128"/>
      <c r="AA22" s="3"/>
      <c r="AB22" s="3"/>
      <c r="AC22" s="3"/>
    </row>
    <row r="23" spans="1:65" ht="22.5">
      <c r="A23" s="386"/>
      <c r="B23" s="132" t="s">
        <v>21</v>
      </c>
      <c r="C23" s="172" t="s">
        <v>1181</v>
      </c>
      <c r="D23" s="173" t="s">
        <v>22</v>
      </c>
      <c r="E23" s="175" t="s">
        <v>283</v>
      </c>
      <c r="F23" s="176" t="s">
        <v>1169</v>
      </c>
      <c r="G23" s="177" t="s">
        <v>284</v>
      </c>
      <c r="H23" s="177" t="s">
        <v>215</v>
      </c>
      <c r="I23" s="177">
        <v>2</v>
      </c>
      <c r="J23" s="177">
        <v>20</v>
      </c>
      <c r="K23" s="177">
        <v>2</v>
      </c>
      <c r="L23" s="177">
        <v>20</v>
      </c>
      <c r="M23" s="177"/>
      <c r="AA23" s="3"/>
      <c r="AB23" s="3"/>
      <c r="AC23" s="3"/>
    </row>
    <row r="24" spans="1:65" ht="12.75">
      <c r="A24" s="386"/>
      <c r="B24" s="131" t="s">
        <v>536</v>
      </c>
      <c r="C24" s="125" t="s">
        <v>1172</v>
      </c>
      <c r="D24" s="169" t="s">
        <v>537</v>
      </c>
      <c r="E24" s="178" t="s">
        <v>538</v>
      </c>
      <c r="F24" s="171" t="s">
        <v>1169</v>
      </c>
      <c r="G24" s="128" t="s">
        <v>539</v>
      </c>
      <c r="H24" s="128" t="s">
        <v>215</v>
      </c>
      <c r="I24" s="128">
        <v>2</v>
      </c>
      <c r="J24" s="128">
        <v>20</v>
      </c>
      <c r="K24" s="128">
        <v>2</v>
      </c>
      <c r="L24" s="128">
        <v>20</v>
      </c>
      <c r="M24" s="128"/>
      <c r="AA24" s="3"/>
      <c r="AB24" s="3"/>
      <c r="AC24" s="3"/>
    </row>
    <row r="25" spans="1:65" ht="12.75">
      <c r="A25" s="33" t="s">
        <v>361</v>
      </c>
      <c r="B25" s="132" t="s">
        <v>362</v>
      </c>
      <c r="C25" s="172" t="s">
        <v>1200</v>
      </c>
      <c r="D25" s="173" t="s">
        <v>794</v>
      </c>
      <c r="E25" s="175" t="s">
        <v>795</v>
      </c>
      <c r="F25" s="176" t="s">
        <v>1169</v>
      </c>
      <c r="G25" s="177" t="s">
        <v>1635</v>
      </c>
      <c r="H25" s="177" t="s">
        <v>222</v>
      </c>
      <c r="I25" s="177">
        <v>2</v>
      </c>
      <c r="J25" s="177">
        <v>10</v>
      </c>
      <c r="K25" s="177">
        <v>2</v>
      </c>
      <c r="L25" s="177">
        <v>10</v>
      </c>
      <c r="M25" s="177"/>
      <c r="AA25" s="3"/>
      <c r="AB25" s="3"/>
      <c r="AC25" s="3"/>
    </row>
    <row r="26" spans="1:65" ht="12.75">
      <c r="A26" s="33" t="s">
        <v>350</v>
      </c>
      <c r="B26" s="131" t="s">
        <v>351</v>
      </c>
      <c r="C26" s="125" t="s">
        <v>1174</v>
      </c>
      <c r="D26" s="169" t="s">
        <v>352</v>
      </c>
      <c r="E26" s="178" t="s">
        <v>353</v>
      </c>
      <c r="F26" s="171" t="s">
        <v>1161</v>
      </c>
      <c r="G26" s="128" t="s">
        <v>0</v>
      </c>
      <c r="H26" s="128" t="s">
        <v>215</v>
      </c>
      <c r="I26" s="128">
        <v>2</v>
      </c>
      <c r="J26" s="128">
        <v>12</v>
      </c>
      <c r="K26" s="128">
        <v>2</v>
      </c>
      <c r="L26" s="128">
        <v>12</v>
      </c>
      <c r="M26" s="128"/>
      <c r="AA26" s="3"/>
      <c r="AB26" s="3"/>
      <c r="AC26" s="3"/>
    </row>
    <row r="27" spans="1:65" ht="12.75">
      <c r="A27" s="386" t="s">
        <v>16</v>
      </c>
      <c r="B27" s="132" t="s">
        <v>392</v>
      </c>
      <c r="C27" s="172" t="s">
        <v>1170</v>
      </c>
      <c r="D27" s="173" t="s">
        <v>393</v>
      </c>
      <c r="E27" s="175" t="s">
        <v>394</v>
      </c>
      <c r="F27" s="176" t="s">
        <v>1161</v>
      </c>
      <c r="G27" s="177" t="s">
        <v>325</v>
      </c>
      <c r="H27" s="177" t="s">
        <v>215</v>
      </c>
      <c r="I27" s="177">
        <v>1</v>
      </c>
      <c r="J27" s="177">
        <v>10</v>
      </c>
      <c r="K27" s="177">
        <v>1</v>
      </c>
      <c r="L27" s="177">
        <v>10</v>
      </c>
      <c r="M27" s="177"/>
      <c r="AA27" s="3"/>
      <c r="AB27" s="3"/>
      <c r="AC27" s="3"/>
    </row>
    <row r="28" spans="1:65" ht="22.5">
      <c r="A28" s="386"/>
      <c r="B28" s="131" t="s">
        <v>17</v>
      </c>
      <c r="C28" s="125" t="s">
        <v>1195</v>
      </c>
      <c r="D28" s="169" t="s">
        <v>136</v>
      </c>
      <c r="E28" s="178" t="s">
        <v>141</v>
      </c>
      <c r="F28" s="171" t="s">
        <v>1161</v>
      </c>
      <c r="G28" s="128" t="s">
        <v>0</v>
      </c>
      <c r="H28" s="128" t="s">
        <v>215</v>
      </c>
      <c r="I28" s="128">
        <v>6</v>
      </c>
      <c r="J28" s="128">
        <v>60</v>
      </c>
      <c r="K28" s="128">
        <v>1</v>
      </c>
      <c r="L28" s="128">
        <v>12</v>
      </c>
      <c r="M28" s="128"/>
      <c r="AA28" s="3"/>
      <c r="AB28" s="3"/>
      <c r="AC28" s="3"/>
    </row>
    <row r="29" spans="1:65" ht="12.75">
      <c r="A29" s="386"/>
      <c r="B29" s="132" t="s">
        <v>100</v>
      </c>
      <c r="C29" s="172" t="s">
        <v>1194</v>
      </c>
      <c r="D29" s="173" t="s">
        <v>437</v>
      </c>
      <c r="E29" s="175" t="s">
        <v>438</v>
      </c>
      <c r="F29" s="176" t="s">
        <v>1169</v>
      </c>
      <c r="G29" s="177" t="s">
        <v>439</v>
      </c>
      <c r="H29" s="177" t="s">
        <v>215</v>
      </c>
      <c r="I29" s="177">
        <v>3</v>
      </c>
      <c r="J29" s="177">
        <v>15</v>
      </c>
      <c r="K29" s="177">
        <v>3</v>
      </c>
      <c r="L29" s="177">
        <v>15</v>
      </c>
      <c r="M29" s="177"/>
      <c r="AA29" s="3"/>
      <c r="AB29" s="3"/>
      <c r="AC29" s="3"/>
    </row>
    <row r="30" spans="1:65" ht="12.75">
      <c r="A30" s="386"/>
      <c r="B30" s="131" t="s">
        <v>994</v>
      </c>
      <c r="C30" s="125" t="s">
        <v>1197</v>
      </c>
      <c r="D30" s="169" t="s">
        <v>995</v>
      </c>
      <c r="E30" s="178" t="s">
        <v>996</v>
      </c>
      <c r="F30" s="171" t="s">
        <v>1161</v>
      </c>
      <c r="G30" s="128" t="s">
        <v>0</v>
      </c>
      <c r="H30" s="128" t="s">
        <v>222</v>
      </c>
      <c r="I30" s="128">
        <v>4</v>
      </c>
      <c r="J30" s="128">
        <v>24</v>
      </c>
      <c r="K30" s="128">
        <v>3</v>
      </c>
      <c r="L30" s="128">
        <v>18</v>
      </c>
      <c r="M30" s="128"/>
      <c r="AA30" s="3"/>
      <c r="AB30" s="3"/>
      <c r="AC30" s="3"/>
    </row>
    <row r="31" spans="1:65" ht="22.5">
      <c r="A31" s="386"/>
      <c r="B31" s="132" t="s">
        <v>1086</v>
      </c>
      <c r="C31" s="172" t="s">
        <v>1185</v>
      </c>
      <c r="D31" s="173" t="s">
        <v>1087</v>
      </c>
      <c r="E31" s="175" t="s">
        <v>1186</v>
      </c>
      <c r="F31" s="176" t="s">
        <v>1161</v>
      </c>
      <c r="G31" s="177" t="s">
        <v>620</v>
      </c>
      <c r="H31" s="177" t="s">
        <v>222</v>
      </c>
      <c r="I31" s="177">
        <v>2</v>
      </c>
      <c r="J31" s="177">
        <v>12</v>
      </c>
      <c r="K31" s="177">
        <v>2</v>
      </c>
      <c r="L31" s="177">
        <v>12</v>
      </c>
      <c r="M31" s="177"/>
      <c r="AA31" s="3"/>
      <c r="AB31" s="3"/>
      <c r="AC31" s="3"/>
    </row>
    <row r="32" spans="1:65" s="8" customFormat="1" ht="12.75">
      <c r="A32" s="386"/>
      <c r="B32" s="131" t="s">
        <v>1109</v>
      </c>
      <c r="C32" s="125" t="s">
        <v>1171</v>
      </c>
      <c r="D32" s="169" t="s">
        <v>1110</v>
      </c>
      <c r="E32" s="178" t="s">
        <v>1111</v>
      </c>
      <c r="F32" s="171" t="s">
        <v>1161</v>
      </c>
      <c r="G32" s="128" t="s">
        <v>0</v>
      </c>
      <c r="H32" s="128" t="s">
        <v>215</v>
      </c>
      <c r="I32" s="128">
        <v>2</v>
      </c>
      <c r="J32" s="128">
        <v>12</v>
      </c>
      <c r="K32" s="128">
        <v>2</v>
      </c>
      <c r="L32" s="128">
        <v>12</v>
      </c>
      <c r="M32" s="128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</row>
    <row r="33" spans="1:65" ht="12.75">
      <c r="A33" s="386"/>
      <c r="B33" s="132" t="s">
        <v>47</v>
      </c>
      <c r="C33" s="172" t="s">
        <v>1193</v>
      </c>
      <c r="D33" s="173" t="s">
        <v>48</v>
      </c>
      <c r="E33" s="175" t="s">
        <v>386</v>
      </c>
      <c r="F33" s="176" t="s">
        <v>1161</v>
      </c>
      <c r="G33" s="177" t="s">
        <v>325</v>
      </c>
      <c r="H33" s="177" t="s">
        <v>215</v>
      </c>
      <c r="I33" s="177">
        <v>2</v>
      </c>
      <c r="J33" s="177">
        <v>12</v>
      </c>
      <c r="K33" s="177">
        <v>2</v>
      </c>
      <c r="L33" s="177">
        <v>12</v>
      </c>
      <c r="M33" s="177"/>
      <c r="AA33" s="3"/>
      <c r="AB33" s="3"/>
      <c r="AC33" s="3"/>
    </row>
    <row r="34" spans="1:65" ht="24.75" customHeight="1">
      <c r="A34" s="386" t="s">
        <v>65</v>
      </c>
      <c r="B34" s="133" t="s">
        <v>85</v>
      </c>
      <c r="C34" s="125" t="s">
        <v>1166</v>
      </c>
      <c r="D34" s="169" t="s">
        <v>892</v>
      </c>
      <c r="E34" s="178" t="s">
        <v>893</v>
      </c>
      <c r="F34" s="171" t="s">
        <v>1161</v>
      </c>
      <c r="G34" s="128" t="s">
        <v>0</v>
      </c>
      <c r="H34" s="128" t="s">
        <v>385</v>
      </c>
      <c r="I34" s="128">
        <v>2</v>
      </c>
      <c r="J34" s="128">
        <v>10</v>
      </c>
      <c r="K34" s="128">
        <v>2</v>
      </c>
      <c r="L34" s="128">
        <v>10</v>
      </c>
      <c r="M34" s="128"/>
      <c r="AA34" s="3"/>
      <c r="AB34" s="3"/>
      <c r="AC34" s="3"/>
    </row>
    <row r="35" spans="1:65" ht="22.5">
      <c r="A35" s="386"/>
      <c r="B35" s="124" t="s">
        <v>85</v>
      </c>
      <c r="C35" s="172" t="s">
        <v>1183</v>
      </c>
      <c r="D35" s="173" t="s">
        <v>939</v>
      </c>
      <c r="E35" s="175" t="s">
        <v>940</v>
      </c>
      <c r="F35" s="176" t="s">
        <v>1161</v>
      </c>
      <c r="G35" s="177" t="s">
        <v>620</v>
      </c>
      <c r="H35" s="177" t="s">
        <v>232</v>
      </c>
      <c r="I35" s="177">
        <v>2</v>
      </c>
      <c r="J35" s="177">
        <v>10</v>
      </c>
      <c r="K35" s="177">
        <v>2</v>
      </c>
      <c r="L35" s="177">
        <v>10</v>
      </c>
      <c r="M35" s="177"/>
      <c r="AA35" s="3"/>
      <c r="AB35" s="3"/>
      <c r="AC35" s="3"/>
    </row>
    <row r="36" spans="1:65" ht="20.25" customHeight="1">
      <c r="A36" s="33" t="s">
        <v>247</v>
      </c>
      <c r="B36" s="131" t="s">
        <v>304</v>
      </c>
      <c r="C36" s="125" t="s">
        <v>1184</v>
      </c>
      <c r="D36" s="169" t="s">
        <v>305</v>
      </c>
      <c r="E36" s="178" t="s">
        <v>306</v>
      </c>
      <c r="F36" s="171" t="s">
        <v>1161</v>
      </c>
      <c r="G36" s="128" t="s">
        <v>0</v>
      </c>
      <c r="H36" s="128" t="s">
        <v>232</v>
      </c>
      <c r="I36" s="128">
        <v>2</v>
      </c>
      <c r="J36" s="128">
        <v>20</v>
      </c>
      <c r="K36" s="128">
        <v>2</v>
      </c>
      <c r="L36" s="128">
        <v>20</v>
      </c>
      <c r="M36" s="128"/>
      <c r="AA36" s="3"/>
      <c r="AB36" s="3"/>
      <c r="AC36" s="3"/>
    </row>
    <row r="37" spans="1:65" ht="15" customHeight="1">
      <c r="A37" s="402" t="s">
        <v>93</v>
      </c>
      <c r="B37" s="400" t="s">
        <v>202</v>
      </c>
      <c r="C37" s="396" t="s">
        <v>1165</v>
      </c>
      <c r="D37" s="392" t="s">
        <v>623</v>
      </c>
      <c r="E37" s="390" t="s">
        <v>626</v>
      </c>
      <c r="F37" s="176" t="s">
        <v>1161</v>
      </c>
      <c r="G37" s="177" t="s">
        <v>0</v>
      </c>
      <c r="H37" s="177" t="s">
        <v>451</v>
      </c>
      <c r="I37" s="177" t="s">
        <v>625</v>
      </c>
      <c r="J37" s="177">
        <v>20</v>
      </c>
      <c r="K37" s="177">
        <v>2</v>
      </c>
      <c r="L37" s="177">
        <v>20</v>
      </c>
      <c r="M37" s="177"/>
      <c r="AA37" s="3"/>
      <c r="AB37" s="3"/>
      <c r="AC37" s="3"/>
    </row>
    <row r="38" spans="1:65" s="21" customFormat="1" ht="15" customHeight="1">
      <c r="A38" s="402"/>
      <c r="B38" s="401"/>
      <c r="C38" s="397"/>
      <c r="D38" s="393"/>
      <c r="E38" s="391"/>
      <c r="F38" s="171" t="s">
        <v>1161</v>
      </c>
      <c r="G38" s="128" t="s">
        <v>624</v>
      </c>
      <c r="H38" s="128" t="s">
        <v>451</v>
      </c>
      <c r="I38" s="128">
        <v>2</v>
      </c>
      <c r="J38" s="128">
        <v>20</v>
      </c>
      <c r="K38" s="128">
        <v>2</v>
      </c>
      <c r="L38" s="128">
        <v>20</v>
      </c>
      <c r="M38" s="128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 s="21" customFormat="1" ht="14.25">
      <c r="A39" s="402"/>
      <c r="B39" s="132" t="s">
        <v>202</v>
      </c>
      <c r="C39" s="172" t="s">
        <v>1160</v>
      </c>
      <c r="D39" s="173" t="s">
        <v>339</v>
      </c>
      <c r="E39" s="175" t="s">
        <v>340</v>
      </c>
      <c r="F39" s="176" t="s">
        <v>1161</v>
      </c>
      <c r="G39" s="177" t="s">
        <v>0</v>
      </c>
      <c r="H39" s="177" t="s">
        <v>215</v>
      </c>
      <c r="I39" s="177">
        <v>2</v>
      </c>
      <c r="J39" s="177">
        <v>12</v>
      </c>
      <c r="K39" s="177">
        <v>2</v>
      </c>
      <c r="L39" s="177">
        <v>12</v>
      </c>
      <c r="M39" s="177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 s="21" customFormat="1" ht="22.5">
      <c r="A40" s="65" t="s">
        <v>67</v>
      </c>
      <c r="B40" s="131" t="s">
        <v>336</v>
      </c>
      <c r="C40" s="125" t="s">
        <v>1187</v>
      </c>
      <c r="D40" s="169" t="s">
        <v>337</v>
      </c>
      <c r="E40" s="178" t="s">
        <v>338</v>
      </c>
      <c r="F40" s="171" t="s">
        <v>1161</v>
      </c>
      <c r="G40" s="128" t="s">
        <v>0</v>
      </c>
      <c r="H40" s="128" t="s">
        <v>215</v>
      </c>
      <c r="I40" s="128">
        <v>1</v>
      </c>
      <c r="J40" s="128">
        <v>10</v>
      </c>
      <c r="K40" s="128">
        <v>1</v>
      </c>
      <c r="L40" s="128">
        <v>10</v>
      </c>
      <c r="M40" s="128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 ht="12.75">
      <c r="A41" s="386" t="s">
        <v>8</v>
      </c>
      <c r="B41" s="132" t="s">
        <v>34</v>
      </c>
      <c r="C41" s="172" t="s">
        <v>1196</v>
      </c>
      <c r="D41" s="173" t="s">
        <v>35</v>
      </c>
      <c r="E41" s="175" t="s">
        <v>142</v>
      </c>
      <c r="F41" s="176" t="s">
        <v>1161</v>
      </c>
      <c r="G41" s="177" t="s">
        <v>325</v>
      </c>
      <c r="H41" s="177" t="s">
        <v>215</v>
      </c>
      <c r="I41" s="177">
        <v>2</v>
      </c>
      <c r="J41" s="177">
        <v>20</v>
      </c>
      <c r="K41" s="177">
        <v>2</v>
      </c>
      <c r="L41" s="177">
        <v>20</v>
      </c>
      <c r="M41" s="177"/>
      <c r="AA41" s="3"/>
      <c r="AB41" s="3"/>
      <c r="AC41" s="3"/>
    </row>
    <row r="42" spans="1:65" ht="12.75">
      <c r="A42" s="386"/>
      <c r="B42" s="131" t="s">
        <v>1147</v>
      </c>
      <c r="C42" s="125" t="s">
        <v>1176</v>
      </c>
      <c r="D42" s="169" t="s">
        <v>1148</v>
      </c>
      <c r="E42" s="178" t="s">
        <v>1149</v>
      </c>
      <c r="F42" s="171" t="s">
        <v>1161</v>
      </c>
      <c r="G42" s="128" t="s">
        <v>0</v>
      </c>
      <c r="H42" s="128" t="s">
        <v>215</v>
      </c>
      <c r="I42" s="128">
        <v>2</v>
      </c>
      <c r="J42" s="128">
        <v>20</v>
      </c>
      <c r="K42" s="128">
        <v>2</v>
      </c>
      <c r="L42" s="128">
        <v>20</v>
      </c>
      <c r="M42" s="128"/>
      <c r="AA42" s="3"/>
      <c r="AB42" s="3"/>
      <c r="AC42" s="3"/>
    </row>
    <row r="43" spans="1:65" ht="22.5">
      <c r="A43" s="386"/>
      <c r="B43" s="132" t="s">
        <v>1066</v>
      </c>
      <c r="C43" s="172" t="s">
        <v>1175</v>
      </c>
      <c r="D43" s="173" t="s">
        <v>1067</v>
      </c>
      <c r="E43" s="175" t="s">
        <v>1068</v>
      </c>
      <c r="F43" s="176" t="s">
        <v>1161</v>
      </c>
      <c r="G43" s="177" t="s">
        <v>0</v>
      </c>
      <c r="H43" s="177" t="s">
        <v>215</v>
      </c>
      <c r="I43" s="177">
        <v>2</v>
      </c>
      <c r="J43" s="177">
        <v>10</v>
      </c>
      <c r="K43" s="177">
        <v>2</v>
      </c>
      <c r="L43" s="177">
        <v>10</v>
      </c>
      <c r="M43" s="177"/>
      <c r="AA43" s="3"/>
      <c r="AB43" s="3"/>
      <c r="AC43" s="3"/>
    </row>
    <row r="44" spans="1:65" ht="22.5">
      <c r="A44" s="386"/>
      <c r="B44" s="131" t="s">
        <v>39</v>
      </c>
      <c r="C44" s="125" t="s">
        <v>1178</v>
      </c>
      <c r="D44" s="169" t="s">
        <v>9</v>
      </c>
      <c r="E44" s="178" t="s">
        <v>138</v>
      </c>
      <c r="F44" s="171" t="s">
        <v>1161</v>
      </c>
      <c r="G44" s="128" t="s">
        <v>0</v>
      </c>
      <c r="H44" s="128" t="s">
        <v>215</v>
      </c>
      <c r="I44" s="128">
        <v>2</v>
      </c>
      <c r="J44" s="128">
        <v>12</v>
      </c>
      <c r="K44" s="128">
        <v>2</v>
      </c>
      <c r="L44" s="128">
        <v>12</v>
      </c>
      <c r="M44" s="128" t="s">
        <v>979</v>
      </c>
      <c r="AA44" s="3"/>
      <c r="AB44" s="3"/>
      <c r="AC44" s="3"/>
    </row>
    <row r="45" spans="1:65" ht="12.75">
      <c r="A45" s="386"/>
      <c r="B45" s="132" t="s">
        <v>36</v>
      </c>
      <c r="C45" s="172" t="s">
        <v>1168</v>
      </c>
      <c r="D45" s="173" t="s">
        <v>1059</v>
      </c>
      <c r="E45" s="175" t="s">
        <v>1060</v>
      </c>
      <c r="F45" s="176" t="s">
        <v>1169</v>
      </c>
      <c r="G45" s="177" t="s">
        <v>1061</v>
      </c>
      <c r="H45" s="177" t="s">
        <v>215</v>
      </c>
      <c r="I45" s="177">
        <v>2</v>
      </c>
      <c r="J45" s="177">
        <v>20</v>
      </c>
      <c r="K45" s="177">
        <v>2</v>
      </c>
      <c r="L45" s="177">
        <v>10</v>
      </c>
      <c r="M45" s="177"/>
      <c r="AA45" s="3"/>
      <c r="AB45" s="3"/>
      <c r="AC45" s="3"/>
    </row>
    <row r="46" spans="1:65" ht="12.75">
      <c r="A46" s="386"/>
      <c r="B46" s="387" t="s">
        <v>40</v>
      </c>
      <c r="C46" s="125" t="s">
        <v>1199</v>
      </c>
      <c r="D46" s="169" t="s">
        <v>627</v>
      </c>
      <c r="E46" s="178"/>
      <c r="F46" s="171" t="s">
        <v>1161</v>
      </c>
      <c r="G46" s="128" t="s">
        <v>624</v>
      </c>
      <c r="H46" s="128" t="s">
        <v>607</v>
      </c>
      <c r="I46" s="128">
        <v>2</v>
      </c>
      <c r="J46" s="128">
        <v>20</v>
      </c>
      <c r="K46" s="128">
        <v>2</v>
      </c>
      <c r="L46" s="128">
        <v>20</v>
      </c>
      <c r="M46" s="128"/>
      <c r="AA46" s="3"/>
      <c r="AB46" s="3"/>
      <c r="AC46" s="3"/>
    </row>
    <row r="47" spans="1:65" ht="22.5">
      <c r="A47" s="386"/>
      <c r="B47" s="388"/>
      <c r="C47" s="172" t="s">
        <v>1182</v>
      </c>
      <c r="D47" s="173" t="s">
        <v>135</v>
      </c>
      <c r="E47" s="175" t="s">
        <v>139</v>
      </c>
      <c r="F47" s="176" t="s">
        <v>1169</v>
      </c>
      <c r="G47" s="177" t="s">
        <v>620</v>
      </c>
      <c r="H47" s="177" t="s">
        <v>714</v>
      </c>
      <c r="I47" s="177">
        <v>3</v>
      </c>
      <c r="J47" s="177">
        <v>30</v>
      </c>
      <c r="K47" s="177">
        <v>3</v>
      </c>
      <c r="L47" s="177">
        <v>30</v>
      </c>
      <c r="M47" s="177"/>
      <c r="AA47" s="3"/>
      <c r="AB47" s="3"/>
      <c r="AC47" s="3"/>
    </row>
    <row r="48" spans="1:65" ht="12.75">
      <c r="A48" s="33" t="s">
        <v>64</v>
      </c>
      <c r="B48" s="131" t="s">
        <v>278</v>
      </c>
      <c r="C48" s="125" t="s">
        <v>1188</v>
      </c>
      <c r="D48" s="127" t="s">
        <v>279</v>
      </c>
      <c r="E48" s="178" t="s">
        <v>568</v>
      </c>
      <c r="F48" s="171" t="s">
        <v>1161</v>
      </c>
      <c r="G48" s="128" t="s">
        <v>0</v>
      </c>
      <c r="H48" s="128" t="s">
        <v>215</v>
      </c>
      <c r="I48" s="128">
        <v>2</v>
      </c>
      <c r="J48" s="128">
        <v>10</v>
      </c>
      <c r="K48" s="128">
        <v>2</v>
      </c>
      <c r="L48" s="128">
        <v>10</v>
      </c>
      <c r="M48" s="128"/>
      <c r="AA48" s="3"/>
      <c r="AB48" s="3"/>
      <c r="AC48" s="3"/>
    </row>
    <row r="49" spans="1:65" ht="12.75">
      <c r="A49" s="26"/>
      <c r="B49" s="27"/>
      <c r="C49" s="27"/>
      <c r="D49" s="28"/>
      <c r="E49" s="29"/>
      <c r="F49" s="118"/>
      <c r="G49" s="30"/>
      <c r="H49" s="33" t="s">
        <v>1</v>
      </c>
      <c r="I49" s="65">
        <f>SUM(I14:I48)</f>
        <v>76</v>
      </c>
      <c r="J49" s="65">
        <f>SUM(J14:J48)</f>
        <v>624</v>
      </c>
      <c r="K49" s="65">
        <f>SUM(K14:K48)</f>
        <v>71</v>
      </c>
      <c r="L49" s="65">
        <f>SUM(L14:L48)</f>
        <v>549</v>
      </c>
    </row>
    <row r="50" spans="1:65" ht="12.75">
      <c r="A50" s="41"/>
      <c r="B50" s="50"/>
      <c r="C50" s="50"/>
      <c r="D50" s="48"/>
      <c r="E50" s="39"/>
      <c r="F50" s="117"/>
      <c r="G50" s="49"/>
      <c r="H50" s="41"/>
      <c r="I50" s="41"/>
      <c r="J50" s="41"/>
      <c r="K50" s="39"/>
      <c r="L50" s="41"/>
    </row>
    <row r="51" spans="1:65">
      <c r="A51" s="41" t="s">
        <v>254</v>
      </c>
      <c r="G51" s="49"/>
      <c r="H51" s="41"/>
      <c r="I51" s="41"/>
      <c r="J51" s="41"/>
      <c r="K51" s="39"/>
    </row>
    <row r="52" spans="1:65" ht="12.75">
      <c r="A52" s="41" t="s">
        <v>255</v>
      </c>
      <c r="B52" s="50"/>
      <c r="C52" s="50"/>
      <c r="D52" s="48"/>
      <c r="E52" s="39"/>
      <c r="F52" s="117"/>
      <c r="G52" s="49"/>
      <c r="H52" s="66" t="s">
        <v>317</v>
      </c>
      <c r="I52" s="67">
        <f>SUM(I49)</f>
        <v>76</v>
      </c>
      <c r="J52" s="41"/>
      <c r="K52" s="39"/>
      <c r="L52" s="41"/>
    </row>
    <row r="53" spans="1:65" ht="12.75">
      <c r="A53" s="41" t="s">
        <v>256</v>
      </c>
      <c r="B53" s="50"/>
      <c r="C53" s="50"/>
      <c r="D53" s="48"/>
      <c r="E53" s="39"/>
      <c r="F53" s="117"/>
      <c r="G53" s="49"/>
      <c r="H53" s="41"/>
      <c r="I53" s="41"/>
      <c r="J53" s="41"/>
      <c r="K53" s="39"/>
      <c r="L53" s="41"/>
    </row>
    <row r="54" spans="1:65" ht="12.75">
      <c r="A54" s="41" t="s">
        <v>257</v>
      </c>
      <c r="B54" s="39"/>
      <c r="C54" s="39"/>
      <c r="D54" s="141" t="s">
        <v>727</v>
      </c>
      <c r="E54" s="143">
        <v>37</v>
      </c>
      <c r="F54" s="144"/>
      <c r="G54" s="49"/>
      <c r="H54" s="41"/>
      <c r="I54" s="41"/>
      <c r="J54" s="41"/>
      <c r="K54" s="39"/>
      <c r="L54" s="41"/>
    </row>
    <row r="55" spans="1:65" ht="12.75">
      <c r="B55" s="50"/>
      <c r="C55" s="50"/>
      <c r="D55" s="48"/>
      <c r="E55" s="39"/>
      <c r="F55" s="117"/>
      <c r="G55" s="49"/>
      <c r="H55" s="41"/>
      <c r="I55" s="41"/>
      <c r="J55" s="41"/>
      <c r="K55" s="39"/>
      <c r="L55" s="41"/>
    </row>
    <row r="56" spans="1:65" ht="12.75">
      <c r="A56" s="7"/>
      <c r="B56" s="7"/>
      <c r="C56" s="7"/>
      <c r="D56" s="7"/>
      <c r="E56" s="7"/>
      <c r="F56" s="120"/>
      <c r="G56" s="7"/>
      <c r="H56" s="3"/>
      <c r="I56" s="3"/>
      <c r="J56" s="3"/>
      <c r="K56" s="3"/>
      <c r="L56" s="3"/>
      <c r="M56" s="3"/>
      <c r="N56" s="3"/>
      <c r="O56" s="12"/>
      <c r="P56" s="12"/>
      <c r="Q56" s="12"/>
      <c r="R56" s="3"/>
      <c r="S56" s="3"/>
      <c r="AA56" s="3"/>
      <c r="AB56" s="3"/>
      <c r="AC56" s="3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</row>
    <row r="57" spans="1:65" ht="12.75">
      <c r="A57" s="7"/>
      <c r="B57" s="7"/>
      <c r="C57" s="7"/>
      <c r="D57" s="7"/>
      <c r="E57" s="7"/>
      <c r="F57" s="120"/>
      <c r="G57" s="7"/>
      <c r="H57" s="3"/>
      <c r="I57" s="3"/>
      <c r="J57" s="3"/>
      <c r="K57" s="3"/>
      <c r="L57" s="3"/>
      <c r="M57" s="3"/>
      <c r="N57" s="3"/>
      <c r="O57" s="12"/>
      <c r="P57" s="12"/>
      <c r="Q57" s="12"/>
      <c r="R57" s="3"/>
      <c r="S57" s="3"/>
      <c r="AA57" s="3"/>
      <c r="AB57" s="3"/>
      <c r="AC57" s="3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</row>
    <row r="58" spans="1:65" ht="12.75">
      <c r="A58" s="7"/>
      <c r="B58" s="7"/>
      <c r="C58" s="7"/>
      <c r="D58" s="7"/>
      <c r="E58" s="7"/>
      <c r="F58" s="120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AA58" s="3"/>
      <c r="AB58" s="3"/>
      <c r="AC58" s="3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</row>
    <row r="59" spans="1:65" ht="12.75">
      <c r="A59" s="7"/>
      <c r="B59" s="7"/>
      <c r="C59" s="7"/>
      <c r="D59" s="7"/>
      <c r="E59" s="7"/>
      <c r="F59" s="120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AA59" s="3"/>
      <c r="AB59" s="3"/>
      <c r="AC59" s="3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</row>
    <row r="60" spans="1:65" ht="12.75">
      <c r="A60" s="7"/>
      <c r="B60" s="7"/>
      <c r="C60" s="7"/>
      <c r="D60" s="7"/>
      <c r="E60" s="7"/>
      <c r="F60" s="120"/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AA60" s="3"/>
      <c r="AB60" s="3"/>
      <c r="AC60" s="3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</row>
    <row r="61" spans="1:65" ht="15" customHeight="1">
      <c r="A61" s="7"/>
      <c r="B61" s="7"/>
      <c r="C61" s="7"/>
      <c r="D61" s="7"/>
      <c r="E61" s="7"/>
      <c r="F61" s="120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AA61" s="3"/>
      <c r="AB61" s="3"/>
      <c r="AC61" s="3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</row>
    <row r="62" spans="1:65" ht="12.75">
      <c r="A62" s="7"/>
      <c r="B62" s="7"/>
      <c r="C62" s="7"/>
      <c r="D62" s="7"/>
      <c r="E62" s="7"/>
      <c r="F62" s="120"/>
      <c r="G62" s="7"/>
      <c r="H62" s="3"/>
      <c r="I62" s="3"/>
      <c r="J62" s="3"/>
      <c r="K62" s="3"/>
      <c r="L62" s="3"/>
      <c r="M62" s="3"/>
      <c r="N62" s="3"/>
      <c r="O62" s="12"/>
      <c r="P62" s="12"/>
      <c r="Q62" s="12"/>
      <c r="R62" s="3"/>
      <c r="S62" s="3"/>
      <c r="AA62" s="3"/>
      <c r="AB62" s="3"/>
      <c r="AC62" s="3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</row>
    <row r="63" spans="1:65" ht="12.75">
      <c r="A63" s="7"/>
      <c r="B63" s="7"/>
      <c r="C63" s="7"/>
      <c r="D63" s="7"/>
      <c r="E63" s="7"/>
      <c r="F63" s="120"/>
      <c r="G63" s="7"/>
      <c r="H63" s="3"/>
      <c r="I63" s="3"/>
      <c r="J63" s="3"/>
      <c r="K63" s="3"/>
      <c r="L63" s="3"/>
      <c r="M63" s="3"/>
      <c r="N63" s="3"/>
      <c r="O63" s="12"/>
      <c r="P63" s="12"/>
      <c r="Q63" s="12"/>
      <c r="R63" s="3"/>
      <c r="S63" s="3"/>
      <c r="AA63" s="3"/>
      <c r="AB63" s="3"/>
      <c r="AC63" s="3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</row>
  </sheetData>
  <mergeCells count="25">
    <mergeCell ref="M10:M11"/>
    <mergeCell ref="K11:L11"/>
    <mergeCell ref="K10:L10"/>
    <mergeCell ref="B2:I2"/>
    <mergeCell ref="D10:D11"/>
    <mergeCell ref="I10:J10"/>
    <mergeCell ref="I11:J11"/>
    <mergeCell ref="H10:H11"/>
    <mergeCell ref="G10:G11"/>
    <mergeCell ref="B37:B38"/>
    <mergeCell ref="A37:A39"/>
    <mergeCell ref="A10:A11"/>
    <mergeCell ref="B10:B11"/>
    <mergeCell ref="F10:F11"/>
    <mergeCell ref="E37:E38"/>
    <mergeCell ref="D37:D38"/>
    <mergeCell ref="C37:C38"/>
    <mergeCell ref="E10:E11"/>
    <mergeCell ref="C10:C11"/>
    <mergeCell ref="A41:A47"/>
    <mergeCell ref="A34:A35"/>
    <mergeCell ref="A15:A19"/>
    <mergeCell ref="A20:A24"/>
    <mergeCell ref="A27:A33"/>
    <mergeCell ref="B46:B47"/>
  </mergeCells>
  <phoneticPr fontId="0" type="noConversion"/>
  <hyperlinks>
    <hyperlink ref="I12" r:id="rId1" display="https://www.uibk.ac.at/en/"/>
    <hyperlink ref="I13" r:id="rId2" display="www.feec.vutbr.cz/studium/stud_en_llp/index.php.en"/>
    <hyperlink ref="E48" r:id="rId3" display="irep@uth.gr "/>
    <hyperlink ref="E33" r:id="rId4" display="incoming@ia.uni-stuttgart.de"/>
    <hyperlink ref="E30" r:id="rId5" display="erasmus-in@intl.kit.edu "/>
    <hyperlink ref="E19" r:id="rId6" display="jill.ferrier@strasbourg.archi.fr"/>
    <hyperlink ref="E16" r:id="rId7" display="ri@nancy.archi.fr "/>
    <hyperlink ref="I31" r:id="rId8" display="https://www.uni-hannover.de/de/"/>
    <hyperlink ref="E42" r:id="rId9" display="erasmus@unica.it "/>
    <hyperlink ref="E43" r:id="rId10" display="s.nistico@unicas.it; "/>
    <hyperlink ref="E32" r:id="rId11" display="auslandsamt@oth-regensburg.de "/>
    <hyperlink ref="E27" r:id="rId12" display="ilka.knippel@hs-bremen.de "/>
    <hyperlink ref="I35" r:id="rId13" display="https://www.fa.ulisboa.pt/index.php/pt/"/>
    <hyperlink ref="I14" r:id="rId14" display="https://www.ucl.dk/international"/>
    <hyperlink ref="I22" r:id="rId15" display="http://www.uma.es/"/>
    <hyperlink ref="I34" r:id="rId16" display="www.iscte-iul.pt"/>
    <hyperlink ref="I25" r:id="rId17" display="https://www.tue.nl/en/education/become-a-tue-stuent/exchange-students"/>
  </hyperlinks>
  <printOptions horizontalCentered="1"/>
  <pageMargins left="0.11811023622047245" right="0.11811023622047245" top="0.15748031496062992" bottom="0.19685039370078741" header="0.19685039370078741" footer="0.15748031496062992"/>
  <pageSetup paperSize="9" scale="49" orientation="landscape" r:id="rId18"/>
  <headerFooter alignWithMargins="0"/>
  <drawing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zoomScale="90" zoomScaleNormal="90" workbookViewId="0">
      <selection activeCell="J26" sqref="J26"/>
    </sheetView>
  </sheetViews>
  <sheetFormatPr defaultRowHeight="12.75"/>
  <cols>
    <col min="2" max="2" width="13.42578125" customWidth="1"/>
    <col min="3" max="3" width="14.140625" customWidth="1"/>
    <col min="4" max="4" width="15.7109375" customWidth="1"/>
    <col min="5" max="5" width="30.7109375" customWidth="1"/>
    <col min="6" max="6" width="25.28515625" customWidth="1"/>
    <col min="8" max="8" width="15.28515625" bestFit="1" customWidth="1"/>
    <col min="9" max="9" width="15.42578125" bestFit="1" customWidth="1"/>
    <col min="10" max="10" width="19" customWidth="1"/>
  </cols>
  <sheetData>
    <row r="2" spans="2:10">
      <c r="B2" s="399" t="s">
        <v>3</v>
      </c>
      <c r="C2" s="403" t="s">
        <v>4</v>
      </c>
      <c r="D2" s="399" t="s">
        <v>1156</v>
      </c>
      <c r="E2" s="399" t="s">
        <v>5</v>
      </c>
      <c r="F2" s="394" t="s">
        <v>1159</v>
      </c>
      <c r="G2" s="399" t="s">
        <v>1157</v>
      </c>
      <c r="H2" s="394" t="s">
        <v>1263</v>
      </c>
      <c r="I2" s="399" t="s">
        <v>1158</v>
      </c>
      <c r="J2" s="398" t="s">
        <v>137</v>
      </c>
    </row>
    <row r="3" spans="2:10">
      <c r="B3" s="399"/>
      <c r="C3" s="403"/>
      <c r="D3" s="399"/>
      <c r="E3" s="399"/>
      <c r="F3" s="395"/>
      <c r="G3" s="399"/>
      <c r="H3" s="395"/>
      <c r="I3" s="399"/>
      <c r="J3" s="398"/>
    </row>
    <row r="4" spans="2:10" ht="22.5">
      <c r="B4" s="384" t="s">
        <v>16</v>
      </c>
      <c r="C4" s="126" t="s">
        <v>100</v>
      </c>
      <c r="D4" s="126" t="s">
        <v>1449</v>
      </c>
      <c r="E4" s="158" t="s">
        <v>653</v>
      </c>
      <c r="F4" s="158"/>
      <c r="G4" s="159" t="s">
        <v>1497</v>
      </c>
      <c r="H4" s="160">
        <v>45050</v>
      </c>
      <c r="I4" s="160">
        <v>47391</v>
      </c>
      <c r="J4" s="145" t="s">
        <v>654</v>
      </c>
    </row>
    <row r="5" spans="2:10">
      <c r="B5" s="384" t="s">
        <v>1631</v>
      </c>
      <c r="C5" s="241" t="s">
        <v>1544</v>
      </c>
      <c r="D5" s="241" t="s">
        <v>1545</v>
      </c>
      <c r="E5" s="242" t="s">
        <v>1546</v>
      </c>
      <c r="F5" s="148"/>
      <c r="G5" s="225" t="s">
        <v>1498</v>
      </c>
      <c r="H5" s="162">
        <v>43508</v>
      </c>
      <c r="I5" s="162">
        <v>46660</v>
      </c>
      <c r="J5" s="147" t="s">
        <v>1547</v>
      </c>
    </row>
    <row r="6" spans="2:10">
      <c r="B6" s="559" t="s">
        <v>93</v>
      </c>
      <c r="C6" s="178" t="s">
        <v>1548</v>
      </c>
      <c r="D6" s="178" t="s">
        <v>1549</v>
      </c>
      <c r="E6" s="237" t="s">
        <v>1550</v>
      </c>
      <c r="F6" s="146"/>
      <c r="G6" s="216" t="s">
        <v>1551</v>
      </c>
      <c r="H6" s="163">
        <v>43529</v>
      </c>
      <c r="I6" s="163">
        <v>46660</v>
      </c>
      <c r="J6" s="145" t="s">
        <v>1552</v>
      </c>
    </row>
    <row r="7" spans="2:10">
      <c r="B7" s="560"/>
      <c r="C7" s="241" t="s">
        <v>202</v>
      </c>
      <c r="D7" s="241" t="s">
        <v>1261</v>
      </c>
      <c r="E7" s="242" t="s">
        <v>767</v>
      </c>
      <c r="F7" s="148"/>
      <c r="G7" s="225" t="s">
        <v>1561</v>
      </c>
      <c r="H7" s="162">
        <v>44268</v>
      </c>
      <c r="I7" s="162">
        <v>46660</v>
      </c>
      <c r="J7" s="148" t="s">
        <v>1562</v>
      </c>
    </row>
    <row r="8" spans="2:10" ht="22.5">
      <c r="B8" s="384" t="s">
        <v>10</v>
      </c>
      <c r="C8" s="178" t="s">
        <v>11</v>
      </c>
      <c r="D8" s="178" t="s">
        <v>1553</v>
      </c>
      <c r="E8" s="127" t="s">
        <v>1554</v>
      </c>
      <c r="F8" s="146"/>
      <c r="G8" s="216" t="s">
        <v>1555</v>
      </c>
      <c r="H8" s="163">
        <v>43140</v>
      </c>
      <c r="I8" s="163">
        <v>45565</v>
      </c>
      <c r="J8" s="145" t="s">
        <v>1556</v>
      </c>
    </row>
    <row r="9" spans="2:10">
      <c r="B9" s="384" t="s">
        <v>65</v>
      </c>
      <c r="C9" s="241" t="s">
        <v>805</v>
      </c>
      <c r="D9" s="241" t="s">
        <v>1557</v>
      </c>
      <c r="E9" s="242" t="s">
        <v>1558</v>
      </c>
      <c r="F9" s="148"/>
      <c r="G9" s="225" t="s">
        <v>1559</v>
      </c>
      <c r="H9" s="162">
        <v>42116</v>
      </c>
      <c r="I9" s="162">
        <v>45565</v>
      </c>
      <c r="J9" s="147" t="s">
        <v>1560</v>
      </c>
    </row>
    <row r="10" spans="2:10">
      <c r="B10" s="384" t="s">
        <v>8</v>
      </c>
      <c r="C10" s="178" t="s">
        <v>1563</v>
      </c>
      <c r="D10" s="178" t="s">
        <v>1564</v>
      </c>
      <c r="E10" s="237" t="s">
        <v>1565</v>
      </c>
      <c r="F10" s="146"/>
      <c r="G10" s="216" t="s">
        <v>1566</v>
      </c>
      <c r="H10" s="163">
        <v>42865</v>
      </c>
      <c r="I10" s="163">
        <v>45565</v>
      </c>
      <c r="J10" s="146" t="s">
        <v>1567</v>
      </c>
    </row>
    <row r="11" spans="2:10">
      <c r="B11" s="384" t="s">
        <v>37</v>
      </c>
      <c r="C11" s="241" t="s">
        <v>182</v>
      </c>
      <c r="D11" s="241" t="s">
        <v>1568</v>
      </c>
      <c r="E11" s="242" t="s">
        <v>1569</v>
      </c>
      <c r="F11" s="148"/>
      <c r="G11" s="225" t="s">
        <v>1570</v>
      </c>
      <c r="H11" s="162">
        <v>43003</v>
      </c>
      <c r="I11" s="162">
        <v>46660</v>
      </c>
      <c r="J11" s="148" t="s">
        <v>1571</v>
      </c>
    </row>
    <row r="12" spans="2:10">
      <c r="G12" s="122"/>
    </row>
    <row r="13" spans="2:10">
      <c r="G13" s="122"/>
    </row>
    <row r="14" spans="2:10">
      <c r="G14" s="122"/>
    </row>
    <row r="15" spans="2:10">
      <c r="G15" s="122"/>
    </row>
    <row r="16" spans="2:10">
      <c r="G16" s="122"/>
    </row>
    <row r="17" spans="7:7">
      <c r="G17" s="122"/>
    </row>
    <row r="18" spans="7:7">
      <c r="G18" s="122"/>
    </row>
    <row r="19" spans="7:7">
      <c r="G19" s="122"/>
    </row>
    <row r="20" spans="7:7">
      <c r="G20" s="122"/>
    </row>
    <row r="21" spans="7:7">
      <c r="G21" s="122"/>
    </row>
    <row r="22" spans="7:7">
      <c r="G22" s="122"/>
    </row>
    <row r="23" spans="7:7">
      <c r="G23" s="122"/>
    </row>
  </sheetData>
  <mergeCells count="10">
    <mergeCell ref="B6:B7"/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hyperlinks>
    <hyperlink ref="J4" r:id="rId1"/>
    <hyperlink ref="J5" r:id="rId2"/>
    <hyperlink ref="J6" r:id="rId3"/>
    <hyperlink ref="J8" r:id="rId4"/>
    <hyperlink ref="J9" r:id="rId5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7"/>
  <sheetViews>
    <sheetView workbookViewId="0">
      <selection activeCell="I5" sqref="I5"/>
    </sheetView>
  </sheetViews>
  <sheetFormatPr defaultRowHeight="12.75"/>
  <sheetData>
    <row r="3" spans="1:5">
      <c r="A3" t="s">
        <v>1027</v>
      </c>
      <c r="C3" s="110" t="s">
        <v>1591</v>
      </c>
    </row>
    <row r="5" spans="1:5">
      <c r="A5" t="s">
        <v>1028</v>
      </c>
      <c r="E5">
        <f>SUM(WA!I52,WARiE!J105,WIiT!J154,WILiT!J98,WIMiFT!J26,WIM!J91,WIŚiE!J52,WIZ!J84,WTCh!J48)</f>
        <v>1196</v>
      </c>
    </row>
    <row r="7" spans="1:5">
      <c r="A7" t="s">
        <v>1029</v>
      </c>
      <c r="E7">
        <f>SUM(WA!E54,WARiE!E107,WIiT!E156,WILiT!E100,WIMiFT!E28,WIM!E93,WIŚiE!E54,WIZ!E86,WTCh!E50)</f>
        <v>470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2"/>
  <sheetViews>
    <sheetView zoomScale="90" zoomScaleNormal="90" workbookViewId="0">
      <selection activeCell="E1" sqref="E1:H65536"/>
    </sheetView>
  </sheetViews>
  <sheetFormatPr defaultRowHeight="12.75"/>
  <cols>
    <col min="1" max="1" width="14.85546875" customWidth="1"/>
    <col min="2" max="2" width="15" customWidth="1"/>
    <col min="3" max="3" width="15.28515625" customWidth="1"/>
    <col min="4" max="4" width="25.7109375" bestFit="1" customWidth="1"/>
    <col min="5" max="5" width="16" customWidth="1"/>
    <col min="6" max="6" width="11.42578125" customWidth="1"/>
    <col min="7" max="7" width="19.7109375" customWidth="1"/>
    <col min="8" max="8" width="15.85546875" customWidth="1"/>
  </cols>
  <sheetData>
    <row r="1" spans="1:50" ht="26.25">
      <c r="B1" s="25" t="s">
        <v>836</v>
      </c>
      <c r="C1" s="25"/>
      <c r="D1" s="4"/>
      <c r="E1" s="4"/>
      <c r="F1" s="4"/>
      <c r="G1" s="5"/>
      <c r="H1" s="6"/>
      <c r="I1" s="1"/>
      <c r="J1" s="1"/>
    </row>
    <row r="2" spans="1:50" ht="32.25">
      <c r="B2" s="407" t="s">
        <v>1071</v>
      </c>
      <c r="C2" s="407"/>
      <c r="D2" s="407"/>
      <c r="E2" s="407"/>
      <c r="F2" s="407"/>
      <c r="G2" s="407"/>
      <c r="H2" s="407"/>
      <c r="I2" s="407"/>
      <c r="J2" s="407"/>
    </row>
    <row r="3" spans="1:50" ht="20.25">
      <c r="B3" s="14" t="s">
        <v>853</v>
      </c>
      <c r="C3" s="14"/>
      <c r="D3" s="4"/>
      <c r="E3" s="4"/>
      <c r="F3" s="4"/>
      <c r="G3" s="5"/>
      <c r="H3" s="6"/>
      <c r="I3" s="1"/>
      <c r="J3" s="1"/>
    </row>
    <row r="4" spans="1:50" ht="20.25">
      <c r="B4" s="14"/>
      <c r="C4" s="14"/>
      <c r="D4" s="4"/>
      <c r="E4" s="4"/>
      <c r="F4" s="4"/>
      <c r="G4" s="5"/>
      <c r="H4" s="6"/>
      <c r="I4" s="1"/>
      <c r="J4" s="1"/>
    </row>
    <row r="5" spans="1:50" ht="18">
      <c r="B5" s="54" t="s">
        <v>861</v>
      </c>
      <c r="C5" s="54"/>
      <c r="D5" s="4"/>
      <c r="E5" s="4"/>
      <c r="F5" s="4"/>
      <c r="G5" s="5"/>
      <c r="I5" s="1"/>
      <c r="J5" s="1"/>
    </row>
    <row r="7" spans="1:50" s="29" customFormat="1">
      <c r="A7" s="26"/>
      <c r="B7" s="57" t="s">
        <v>858</v>
      </c>
      <c r="C7" s="57"/>
      <c r="D7" s="28"/>
      <c r="E7" s="28"/>
      <c r="F7" s="28"/>
      <c r="H7" s="30"/>
      <c r="I7" s="26"/>
      <c r="J7" s="26"/>
      <c r="K7" s="26"/>
      <c r="M7" s="26"/>
      <c r="N7" s="32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1:50" s="29" customFormat="1">
      <c r="A8" s="26"/>
      <c r="B8" s="57" t="s">
        <v>860</v>
      </c>
      <c r="C8" s="57"/>
      <c r="D8" s="28"/>
      <c r="E8" s="28"/>
      <c r="F8" s="28"/>
      <c r="H8" s="30"/>
      <c r="I8" s="26"/>
      <c r="J8" s="26"/>
      <c r="K8" s="26"/>
      <c r="M8" s="26"/>
      <c r="N8" s="32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spans="1:50" s="29" customFormat="1" ht="11.25">
      <c r="A9" s="26"/>
      <c r="B9" s="27"/>
      <c r="C9" s="27"/>
      <c r="D9" s="28"/>
      <c r="E9" s="28"/>
      <c r="F9" s="28"/>
      <c r="H9" s="30"/>
      <c r="I9" s="26"/>
      <c r="J9" s="26"/>
      <c r="K9" s="26"/>
      <c r="M9" s="26"/>
      <c r="N9" s="32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</row>
    <row r="10" spans="1:50" s="29" customFormat="1" ht="11.25" customHeight="1">
      <c r="A10" s="394" t="s">
        <v>3</v>
      </c>
      <c r="B10" s="452" t="s">
        <v>4</v>
      </c>
      <c r="C10" s="394" t="s">
        <v>1156</v>
      </c>
      <c r="D10" s="394" t="s">
        <v>5</v>
      </c>
      <c r="E10" s="450" t="s">
        <v>137</v>
      </c>
      <c r="F10" s="394" t="s">
        <v>1155</v>
      </c>
      <c r="G10" s="394" t="s">
        <v>7</v>
      </c>
      <c r="H10" s="394" t="s">
        <v>6</v>
      </c>
      <c r="I10" s="467" t="s">
        <v>929</v>
      </c>
      <c r="J10" s="468"/>
      <c r="K10" s="467" t="s">
        <v>930</v>
      </c>
      <c r="L10" s="46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1:50" s="29" customFormat="1" ht="14.25" customHeight="1">
      <c r="A11" s="395"/>
      <c r="B11" s="453"/>
      <c r="C11" s="395"/>
      <c r="D11" s="395"/>
      <c r="E11" s="451"/>
      <c r="F11" s="395"/>
      <c r="G11" s="395"/>
      <c r="H11" s="395"/>
      <c r="I11" s="446" t="s">
        <v>931</v>
      </c>
      <c r="J11" s="447"/>
      <c r="K11" s="446" t="s">
        <v>931</v>
      </c>
      <c r="L11" s="447"/>
      <c r="N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</row>
    <row r="12" spans="1:50" s="29" customFormat="1" ht="11.25" customHeight="1">
      <c r="A12" s="434" t="s">
        <v>13</v>
      </c>
      <c r="B12" s="454" t="s">
        <v>335</v>
      </c>
      <c r="C12" s="454" t="s">
        <v>1426</v>
      </c>
      <c r="D12" s="442" t="s">
        <v>469</v>
      </c>
      <c r="E12" s="428" t="s">
        <v>470</v>
      </c>
      <c r="F12" s="416" t="s">
        <v>1212</v>
      </c>
      <c r="G12" s="471" t="s">
        <v>258</v>
      </c>
      <c r="H12" s="128" t="s">
        <v>217</v>
      </c>
      <c r="I12" s="128">
        <v>1</v>
      </c>
      <c r="J12" s="128">
        <v>5</v>
      </c>
      <c r="K12" s="128"/>
      <c r="L12" s="12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</row>
    <row r="13" spans="1:50" s="29" customFormat="1" ht="12.75" customHeight="1">
      <c r="A13" s="472"/>
      <c r="B13" s="455"/>
      <c r="C13" s="455"/>
      <c r="D13" s="443"/>
      <c r="E13" s="429"/>
      <c r="F13" s="417"/>
      <c r="G13" s="466"/>
      <c r="H13" s="128" t="s">
        <v>222</v>
      </c>
      <c r="I13" s="128"/>
      <c r="J13" s="128"/>
      <c r="K13" s="128">
        <v>1</v>
      </c>
      <c r="L13" s="128">
        <v>5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</row>
    <row r="14" spans="1:50" s="29" customFormat="1" ht="22.5">
      <c r="A14" s="435"/>
      <c r="B14" s="179" t="s">
        <v>426</v>
      </c>
      <c r="C14" s="179" t="s">
        <v>1322</v>
      </c>
      <c r="D14" s="173" t="s">
        <v>1089</v>
      </c>
      <c r="E14" s="175" t="s">
        <v>1593</v>
      </c>
      <c r="F14" s="174">
        <v>714</v>
      </c>
      <c r="G14" s="177" t="s">
        <v>258</v>
      </c>
      <c r="H14" s="177" t="s">
        <v>215</v>
      </c>
      <c r="I14" s="177">
        <v>2</v>
      </c>
      <c r="J14" s="177">
        <v>12</v>
      </c>
      <c r="K14" s="177">
        <v>2</v>
      </c>
      <c r="L14" s="177">
        <v>12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</row>
    <row r="15" spans="1:50" s="29" customFormat="1" ht="22.5">
      <c r="A15" s="181" t="s">
        <v>634</v>
      </c>
      <c r="B15" s="153" t="s">
        <v>812</v>
      </c>
      <c r="C15" s="153" t="s">
        <v>1228</v>
      </c>
      <c r="D15" s="182" t="s">
        <v>840</v>
      </c>
      <c r="E15" s="170" t="s">
        <v>813</v>
      </c>
      <c r="F15" s="183" t="s">
        <v>1212</v>
      </c>
      <c r="G15" s="184" t="s">
        <v>679</v>
      </c>
      <c r="H15" s="185" t="s">
        <v>215</v>
      </c>
      <c r="I15" s="186">
        <v>2</v>
      </c>
      <c r="J15" s="186">
        <v>10</v>
      </c>
      <c r="K15" s="186">
        <v>2</v>
      </c>
      <c r="L15" s="186">
        <v>10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</row>
    <row r="16" spans="1:50" s="29" customFormat="1" ht="22.5" customHeight="1">
      <c r="A16" s="434" t="s">
        <v>296</v>
      </c>
      <c r="B16" s="179" t="s">
        <v>297</v>
      </c>
      <c r="C16" s="179" t="s">
        <v>1203</v>
      </c>
      <c r="D16" s="173" t="s">
        <v>557</v>
      </c>
      <c r="E16" s="187" t="s">
        <v>980</v>
      </c>
      <c r="F16" s="188" t="s">
        <v>1212</v>
      </c>
      <c r="G16" s="177" t="s">
        <v>558</v>
      </c>
      <c r="H16" s="177" t="s">
        <v>215</v>
      </c>
      <c r="I16" s="177">
        <v>1</v>
      </c>
      <c r="J16" s="177">
        <v>6</v>
      </c>
      <c r="K16" s="177">
        <v>1</v>
      </c>
      <c r="L16" s="177">
        <v>6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1:49" s="29" customFormat="1" ht="22.5">
      <c r="A17" s="435"/>
      <c r="B17" s="154" t="s">
        <v>415</v>
      </c>
      <c r="C17" s="154" t="s">
        <v>1251</v>
      </c>
      <c r="D17" s="169" t="s">
        <v>416</v>
      </c>
      <c r="E17" s="170" t="s">
        <v>883</v>
      </c>
      <c r="F17" s="189" t="s">
        <v>1467</v>
      </c>
      <c r="G17" s="128" t="s">
        <v>258</v>
      </c>
      <c r="H17" s="128" t="s">
        <v>232</v>
      </c>
      <c r="I17" s="128">
        <v>2</v>
      </c>
      <c r="J17" s="128">
        <v>20</v>
      </c>
      <c r="K17" s="128">
        <v>2</v>
      </c>
      <c r="L17" s="128">
        <v>20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</row>
    <row r="18" spans="1:49" s="29" customFormat="1" ht="22.5">
      <c r="A18" s="190" t="s">
        <v>188</v>
      </c>
      <c r="B18" s="191" t="s">
        <v>373</v>
      </c>
      <c r="C18" s="191" t="s">
        <v>933</v>
      </c>
      <c r="D18" s="192" t="s">
        <v>592</v>
      </c>
      <c r="E18" s="193" t="s">
        <v>593</v>
      </c>
      <c r="F18" s="194" t="s">
        <v>1212</v>
      </c>
      <c r="G18" s="195" t="s">
        <v>594</v>
      </c>
      <c r="H18" s="195" t="s">
        <v>215</v>
      </c>
      <c r="I18" s="195">
        <v>2</v>
      </c>
      <c r="J18" s="195">
        <v>12</v>
      </c>
      <c r="K18" s="195">
        <v>2</v>
      </c>
      <c r="L18" s="195">
        <v>12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49" s="29" customFormat="1" ht="22.5">
      <c r="A19" s="196" t="s">
        <v>455</v>
      </c>
      <c r="B19" s="153" t="s">
        <v>456</v>
      </c>
      <c r="C19" s="153" t="s">
        <v>1253</v>
      </c>
      <c r="D19" s="182" t="s">
        <v>783</v>
      </c>
      <c r="E19" s="170" t="s">
        <v>458</v>
      </c>
      <c r="F19" s="189" t="s">
        <v>1212</v>
      </c>
      <c r="G19" s="197" t="s">
        <v>258</v>
      </c>
      <c r="H19" s="128" t="s">
        <v>629</v>
      </c>
      <c r="I19" s="150">
        <v>2</v>
      </c>
      <c r="J19" s="150">
        <v>20</v>
      </c>
      <c r="K19" s="150">
        <v>2</v>
      </c>
      <c r="L19" s="150">
        <v>20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</row>
    <row r="20" spans="1:49" s="29" customFormat="1" ht="12.75" customHeight="1">
      <c r="A20" s="430" t="s">
        <v>10</v>
      </c>
      <c r="B20" s="440" t="s">
        <v>730</v>
      </c>
      <c r="C20" s="440" t="s">
        <v>1468</v>
      </c>
      <c r="D20" s="418" t="s">
        <v>731</v>
      </c>
      <c r="E20" s="448" t="s">
        <v>732</v>
      </c>
      <c r="F20" s="411" t="s">
        <v>1212</v>
      </c>
      <c r="G20" s="469" t="s">
        <v>498</v>
      </c>
      <c r="H20" s="438" t="s">
        <v>222</v>
      </c>
      <c r="I20" s="426">
        <v>2</v>
      </c>
      <c r="J20" s="426">
        <v>10</v>
      </c>
      <c r="K20" s="426">
        <v>2</v>
      </c>
      <c r="L20" s="426">
        <v>10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49" s="29" customFormat="1" ht="11.25">
      <c r="A21" s="431"/>
      <c r="B21" s="441"/>
      <c r="C21" s="441"/>
      <c r="D21" s="419"/>
      <c r="E21" s="449"/>
      <c r="F21" s="412"/>
      <c r="G21" s="470"/>
      <c r="H21" s="439"/>
      <c r="I21" s="427"/>
      <c r="J21" s="427"/>
      <c r="K21" s="427"/>
      <c r="L21" s="427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</row>
    <row r="22" spans="1:49" s="29" customFormat="1" ht="22.5">
      <c r="A22" s="431"/>
      <c r="B22" s="436" t="s">
        <v>50</v>
      </c>
      <c r="C22" s="436" t="s">
        <v>1632</v>
      </c>
      <c r="D22" s="420" t="s">
        <v>1220</v>
      </c>
      <c r="E22" s="424" t="s">
        <v>1637</v>
      </c>
      <c r="F22" s="183" t="s">
        <v>1212</v>
      </c>
      <c r="G22" s="198" t="s">
        <v>258</v>
      </c>
      <c r="H22" s="185" t="s">
        <v>215</v>
      </c>
      <c r="I22" s="186">
        <v>2</v>
      </c>
      <c r="J22" s="186">
        <v>10</v>
      </c>
      <c r="K22" s="186">
        <v>2</v>
      </c>
      <c r="L22" s="186">
        <v>10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</row>
    <row r="23" spans="1:49" s="29" customFormat="1" ht="21" customHeight="1">
      <c r="A23" s="431"/>
      <c r="B23" s="437"/>
      <c r="C23" s="437"/>
      <c r="D23" s="421"/>
      <c r="E23" s="425"/>
      <c r="F23" s="183" t="s">
        <v>1215</v>
      </c>
      <c r="G23" s="199" t="s">
        <v>499</v>
      </c>
      <c r="H23" s="185" t="s">
        <v>215</v>
      </c>
      <c r="I23" s="186">
        <v>2</v>
      </c>
      <c r="J23" s="186">
        <v>10</v>
      </c>
      <c r="K23" s="186">
        <v>2</v>
      </c>
      <c r="L23" s="186">
        <v>10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</row>
    <row r="24" spans="1:49" s="29" customFormat="1" ht="11.25">
      <c r="A24" s="431"/>
      <c r="B24" s="200" t="s">
        <v>1526</v>
      </c>
      <c r="C24" s="200" t="s">
        <v>1527</v>
      </c>
      <c r="D24" s="201" t="s">
        <v>1528</v>
      </c>
      <c r="E24" s="202" t="s">
        <v>1638</v>
      </c>
      <c r="F24" s="203" t="s">
        <v>1529</v>
      </c>
      <c r="G24" s="204" t="s">
        <v>354</v>
      </c>
      <c r="H24" s="205" t="s">
        <v>223</v>
      </c>
      <c r="I24" s="206">
        <v>15</v>
      </c>
      <c r="J24" s="206">
        <v>150</v>
      </c>
      <c r="K24" s="206">
        <v>15</v>
      </c>
      <c r="L24" s="206">
        <v>150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</row>
    <row r="25" spans="1:49" s="28" customFormat="1" ht="22.5">
      <c r="A25" s="431"/>
      <c r="B25" s="207" t="s">
        <v>97</v>
      </c>
      <c r="C25" s="207" t="s">
        <v>1284</v>
      </c>
      <c r="D25" s="208" t="s">
        <v>655</v>
      </c>
      <c r="E25" s="256" t="s">
        <v>656</v>
      </c>
      <c r="F25" s="210" t="s">
        <v>1212</v>
      </c>
      <c r="G25" s="185" t="s">
        <v>258</v>
      </c>
      <c r="H25" s="185" t="s">
        <v>215</v>
      </c>
      <c r="I25" s="185">
        <v>2</v>
      </c>
      <c r="J25" s="185">
        <v>20</v>
      </c>
      <c r="K25" s="185">
        <v>2</v>
      </c>
      <c r="L25" s="185">
        <v>20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</row>
    <row r="26" spans="1:49" s="28" customFormat="1" ht="22.5">
      <c r="A26" s="431"/>
      <c r="B26" s="211" t="s">
        <v>97</v>
      </c>
      <c r="C26" s="211" t="s">
        <v>1427</v>
      </c>
      <c r="D26" s="212" t="s">
        <v>648</v>
      </c>
      <c r="E26" s="213" t="s">
        <v>649</v>
      </c>
      <c r="F26" s="214" t="s">
        <v>1212</v>
      </c>
      <c r="G26" s="204" t="s">
        <v>258</v>
      </c>
      <c r="H26" s="195" t="s">
        <v>607</v>
      </c>
      <c r="I26" s="152">
        <v>2</v>
      </c>
      <c r="J26" s="152">
        <v>10</v>
      </c>
      <c r="K26" s="152">
        <v>2</v>
      </c>
      <c r="L26" s="152">
        <v>10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</row>
    <row r="27" spans="1:49" s="28" customFormat="1" ht="22.5">
      <c r="A27" s="431"/>
      <c r="B27" s="153" t="s">
        <v>1100</v>
      </c>
      <c r="C27" s="153" t="s">
        <v>1428</v>
      </c>
      <c r="D27" s="182" t="s">
        <v>1101</v>
      </c>
      <c r="E27" s="170" t="s">
        <v>420</v>
      </c>
      <c r="F27" s="189" t="s">
        <v>1212</v>
      </c>
      <c r="G27" s="197" t="s">
        <v>258</v>
      </c>
      <c r="H27" s="185" t="s">
        <v>222</v>
      </c>
      <c r="I27" s="150">
        <v>2</v>
      </c>
      <c r="J27" s="150">
        <v>10</v>
      </c>
      <c r="K27" s="150">
        <v>2</v>
      </c>
      <c r="L27" s="150">
        <v>10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</row>
    <row r="28" spans="1:49" s="29" customFormat="1" ht="45">
      <c r="A28" s="431"/>
      <c r="B28" s="211" t="s">
        <v>228</v>
      </c>
      <c r="C28" s="211" t="s">
        <v>1371</v>
      </c>
      <c r="D28" s="212" t="s">
        <v>1058</v>
      </c>
      <c r="E28" s="193" t="s">
        <v>346</v>
      </c>
      <c r="F28" s="194" t="s">
        <v>1212</v>
      </c>
      <c r="G28" s="204" t="s">
        <v>229</v>
      </c>
      <c r="H28" s="215" t="s">
        <v>215</v>
      </c>
      <c r="I28" s="152">
        <v>2</v>
      </c>
      <c r="J28" s="152">
        <v>12</v>
      </c>
      <c r="K28" s="152">
        <v>2</v>
      </c>
      <c r="L28" s="152">
        <v>12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</row>
    <row r="29" spans="1:49" s="29" customFormat="1" ht="22.5">
      <c r="A29" s="432"/>
      <c r="B29" s="153" t="s">
        <v>722</v>
      </c>
      <c r="C29" s="153" t="s">
        <v>1281</v>
      </c>
      <c r="D29" s="182" t="s">
        <v>1106</v>
      </c>
      <c r="E29" s="178" t="s">
        <v>723</v>
      </c>
      <c r="F29" s="216" t="s">
        <v>1212</v>
      </c>
      <c r="G29" s="197" t="s">
        <v>679</v>
      </c>
      <c r="H29" s="128" t="s">
        <v>232</v>
      </c>
      <c r="I29" s="150">
        <v>2</v>
      </c>
      <c r="J29" s="150">
        <v>20</v>
      </c>
      <c r="K29" s="150">
        <v>2</v>
      </c>
      <c r="L29" s="150">
        <v>20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</row>
    <row r="30" spans="1:49" s="29" customFormat="1" ht="33.75">
      <c r="A30" s="217" t="s">
        <v>64</v>
      </c>
      <c r="B30" s="211" t="s">
        <v>493</v>
      </c>
      <c r="C30" s="211" t="s">
        <v>1300</v>
      </c>
      <c r="D30" s="212" t="s">
        <v>495</v>
      </c>
      <c r="E30" s="213" t="s">
        <v>496</v>
      </c>
      <c r="F30" s="214" t="s">
        <v>1215</v>
      </c>
      <c r="G30" s="204" t="s">
        <v>498</v>
      </c>
      <c r="H30" s="195" t="s">
        <v>233</v>
      </c>
      <c r="I30" s="152">
        <v>2</v>
      </c>
      <c r="J30" s="152">
        <v>20</v>
      </c>
      <c r="K30" s="152">
        <v>2</v>
      </c>
      <c r="L30" s="152">
        <v>20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</row>
    <row r="31" spans="1:49" s="29" customFormat="1" ht="27" customHeight="1">
      <c r="A31" s="430" t="s">
        <v>38</v>
      </c>
      <c r="B31" s="153" t="s">
        <v>921</v>
      </c>
      <c r="C31" s="153" t="s">
        <v>1236</v>
      </c>
      <c r="D31" s="182" t="s">
        <v>922</v>
      </c>
      <c r="E31" s="170" t="s">
        <v>923</v>
      </c>
      <c r="F31" s="189" t="s">
        <v>1212</v>
      </c>
      <c r="G31" s="197" t="s">
        <v>258</v>
      </c>
      <c r="H31" s="128" t="s">
        <v>215</v>
      </c>
      <c r="I31" s="150">
        <v>1</v>
      </c>
      <c r="J31" s="150">
        <v>6</v>
      </c>
      <c r="K31" s="150">
        <v>1</v>
      </c>
      <c r="L31" s="150">
        <v>6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</row>
    <row r="32" spans="1:49" s="29" customFormat="1" ht="11.25">
      <c r="A32" s="431"/>
      <c r="B32" s="440" t="s">
        <v>742</v>
      </c>
      <c r="C32" s="440" t="s">
        <v>1206</v>
      </c>
      <c r="D32" s="418" t="s">
        <v>743</v>
      </c>
      <c r="E32" s="448" t="s">
        <v>744</v>
      </c>
      <c r="F32" s="214" t="s">
        <v>1212</v>
      </c>
      <c r="G32" s="204" t="s">
        <v>75</v>
      </c>
      <c r="H32" s="195" t="s">
        <v>217</v>
      </c>
      <c r="I32" s="152">
        <v>2</v>
      </c>
      <c r="J32" s="152">
        <v>10</v>
      </c>
      <c r="K32" s="152">
        <v>2</v>
      </c>
      <c r="L32" s="152">
        <v>10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1:49" s="29" customFormat="1" ht="11.25">
      <c r="A33" s="431"/>
      <c r="B33" s="441"/>
      <c r="C33" s="441"/>
      <c r="D33" s="419"/>
      <c r="E33" s="449"/>
      <c r="F33" s="203" t="s">
        <v>1469</v>
      </c>
      <c r="G33" s="204" t="s">
        <v>354</v>
      </c>
      <c r="H33" s="195" t="s">
        <v>222</v>
      </c>
      <c r="I33" s="152">
        <v>2</v>
      </c>
      <c r="J33" s="152">
        <v>10</v>
      </c>
      <c r="K33" s="152">
        <v>2</v>
      </c>
      <c r="L33" s="152">
        <v>10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</row>
    <row r="34" spans="1:49" s="29" customFormat="1" ht="22.5" customHeight="1">
      <c r="A34" s="431"/>
      <c r="B34" s="436" t="s">
        <v>1013</v>
      </c>
      <c r="C34" s="436" t="s">
        <v>1429</v>
      </c>
      <c r="D34" s="420" t="s">
        <v>1014</v>
      </c>
      <c r="E34" s="424" t="s">
        <v>1015</v>
      </c>
      <c r="F34" s="409" t="s">
        <v>1215</v>
      </c>
      <c r="G34" s="422" t="s">
        <v>258</v>
      </c>
      <c r="H34" s="128" t="s">
        <v>217</v>
      </c>
      <c r="I34" s="150">
        <v>2</v>
      </c>
      <c r="J34" s="150">
        <v>20</v>
      </c>
      <c r="K34" s="150">
        <v>2</v>
      </c>
      <c r="L34" s="150">
        <v>20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</row>
    <row r="35" spans="1:49" s="29" customFormat="1" ht="11.25">
      <c r="A35" s="431"/>
      <c r="B35" s="437"/>
      <c r="C35" s="437"/>
      <c r="D35" s="421"/>
      <c r="E35" s="425"/>
      <c r="F35" s="410"/>
      <c r="G35" s="423"/>
      <c r="H35" s="128" t="s">
        <v>222</v>
      </c>
      <c r="I35" s="150">
        <v>2</v>
      </c>
      <c r="J35" s="150">
        <v>20</v>
      </c>
      <c r="K35" s="150">
        <v>2</v>
      </c>
      <c r="L35" s="150">
        <v>20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1:49" s="29" customFormat="1" ht="33.75" customHeight="1">
      <c r="A36" s="431"/>
      <c r="B36" s="219" t="s">
        <v>73</v>
      </c>
      <c r="C36" s="219" t="s">
        <v>1283</v>
      </c>
      <c r="D36" s="218" t="s">
        <v>909</v>
      </c>
      <c r="E36" s="220" t="s">
        <v>910</v>
      </c>
      <c r="F36" s="221" t="s">
        <v>1212</v>
      </c>
      <c r="G36" s="204" t="s">
        <v>679</v>
      </c>
      <c r="H36" s="195" t="s">
        <v>215</v>
      </c>
      <c r="I36" s="152">
        <v>4</v>
      </c>
      <c r="J36" s="152">
        <v>40</v>
      </c>
      <c r="K36" s="152">
        <v>4</v>
      </c>
      <c r="L36" s="152">
        <v>40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  <row r="37" spans="1:49" s="29" customFormat="1" ht="22.5">
      <c r="A37" s="431"/>
      <c r="B37" s="153" t="s">
        <v>73</v>
      </c>
      <c r="C37" s="153" t="s">
        <v>1283</v>
      </c>
      <c r="D37" s="182" t="s">
        <v>919</v>
      </c>
      <c r="E37" s="170" t="s">
        <v>920</v>
      </c>
      <c r="F37" s="189" t="s">
        <v>1212</v>
      </c>
      <c r="G37" s="197" t="s">
        <v>258</v>
      </c>
      <c r="H37" s="128" t="s">
        <v>232</v>
      </c>
      <c r="I37" s="150">
        <v>1</v>
      </c>
      <c r="J37" s="150">
        <v>10</v>
      </c>
      <c r="K37" s="150">
        <v>1</v>
      </c>
      <c r="L37" s="222">
        <v>10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</row>
    <row r="38" spans="1:49" s="29" customFormat="1" ht="11.25">
      <c r="A38" s="431"/>
      <c r="B38" s="223" t="s">
        <v>322</v>
      </c>
      <c r="C38" s="223" t="s">
        <v>1348</v>
      </c>
      <c r="D38" s="224" t="s">
        <v>323</v>
      </c>
      <c r="E38" s="213" t="s">
        <v>324</v>
      </c>
      <c r="F38" s="214" t="s">
        <v>1215</v>
      </c>
      <c r="G38" s="226" t="s">
        <v>822</v>
      </c>
      <c r="H38" s="195" t="s">
        <v>215</v>
      </c>
      <c r="I38" s="226">
        <v>2</v>
      </c>
      <c r="J38" s="226">
        <v>10</v>
      </c>
      <c r="K38" s="226">
        <v>2</v>
      </c>
      <c r="L38" s="226">
        <v>10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  <row r="39" spans="1:49" s="29" customFormat="1" ht="11.25">
      <c r="A39" s="432"/>
      <c r="B39" s="227" t="s">
        <v>1084</v>
      </c>
      <c r="C39" s="227" t="s">
        <v>1302</v>
      </c>
      <c r="D39" s="182" t="s">
        <v>541</v>
      </c>
      <c r="E39" s="164" t="s">
        <v>1604</v>
      </c>
      <c r="F39" s="189" t="s">
        <v>1469</v>
      </c>
      <c r="G39" s="197" t="s">
        <v>498</v>
      </c>
      <c r="H39" s="128" t="s">
        <v>217</v>
      </c>
      <c r="I39" s="150">
        <v>2</v>
      </c>
      <c r="J39" s="150">
        <v>10</v>
      </c>
      <c r="K39" s="150">
        <v>2</v>
      </c>
      <c r="L39" s="150">
        <v>10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</row>
    <row r="40" spans="1:49" s="7" customFormat="1" ht="22.5">
      <c r="A40" s="430" t="s">
        <v>16</v>
      </c>
      <c r="B40" s="211" t="s">
        <v>28</v>
      </c>
      <c r="C40" s="211" t="s">
        <v>1333</v>
      </c>
      <c r="D40" s="212" t="s">
        <v>114</v>
      </c>
      <c r="E40" s="213" t="s">
        <v>144</v>
      </c>
      <c r="F40" s="214" t="s">
        <v>1212</v>
      </c>
      <c r="G40" s="204" t="s">
        <v>258</v>
      </c>
      <c r="H40" s="195" t="s">
        <v>215</v>
      </c>
      <c r="I40" s="152">
        <v>6</v>
      </c>
      <c r="J40" s="152">
        <v>36</v>
      </c>
      <c r="K40" s="152">
        <v>1</v>
      </c>
      <c r="L40" s="152">
        <v>10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s="7" customFormat="1" ht="22.5">
      <c r="A41" s="431"/>
      <c r="B41" s="153" t="s">
        <v>994</v>
      </c>
      <c r="C41" s="153" t="s">
        <v>1197</v>
      </c>
      <c r="D41" s="182" t="s">
        <v>995</v>
      </c>
      <c r="E41" s="170" t="s">
        <v>997</v>
      </c>
      <c r="F41" s="189" t="s">
        <v>1212</v>
      </c>
      <c r="G41" s="197" t="s">
        <v>258</v>
      </c>
      <c r="H41" s="128" t="s">
        <v>215</v>
      </c>
      <c r="I41" s="150">
        <v>2</v>
      </c>
      <c r="J41" s="150">
        <v>10</v>
      </c>
      <c r="K41" s="150">
        <v>2</v>
      </c>
      <c r="L41" s="150">
        <v>10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s="7" customFormat="1" ht="22.5">
      <c r="A42" s="432"/>
      <c r="B42" s="211" t="s">
        <v>819</v>
      </c>
      <c r="C42" s="211" t="s">
        <v>1430</v>
      </c>
      <c r="D42" s="212" t="s">
        <v>820</v>
      </c>
      <c r="E42" s="213" t="s">
        <v>821</v>
      </c>
      <c r="F42" s="214" t="s">
        <v>1212</v>
      </c>
      <c r="G42" s="204" t="s">
        <v>822</v>
      </c>
      <c r="H42" s="195" t="s">
        <v>222</v>
      </c>
      <c r="I42" s="152">
        <v>1</v>
      </c>
      <c r="J42" s="152">
        <v>5</v>
      </c>
      <c r="K42" s="152">
        <v>1</v>
      </c>
      <c r="L42" s="152">
        <v>5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s="29" customFormat="1" ht="22.5">
      <c r="A43" s="228" t="s">
        <v>65</v>
      </c>
      <c r="B43" s="153" t="s">
        <v>86</v>
      </c>
      <c r="C43" s="153" t="s">
        <v>1431</v>
      </c>
      <c r="D43" s="182" t="s">
        <v>651</v>
      </c>
      <c r="E43" s="170" t="s">
        <v>652</v>
      </c>
      <c r="F43" s="189" t="s">
        <v>1212</v>
      </c>
      <c r="G43" s="197" t="s">
        <v>729</v>
      </c>
      <c r="H43" s="128" t="s">
        <v>607</v>
      </c>
      <c r="I43" s="150">
        <v>2</v>
      </c>
      <c r="J43" s="150">
        <v>10</v>
      </c>
      <c r="K43" s="150">
        <v>2</v>
      </c>
      <c r="L43" s="150">
        <v>10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1:49" s="29" customFormat="1" ht="22.5">
      <c r="A44" s="430" t="s">
        <v>93</v>
      </c>
      <c r="B44" s="211" t="s">
        <v>564</v>
      </c>
      <c r="C44" s="211" t="s">
        <v>1399</v>
      </c>
      <c r="D44" s="212" t="s">
        <v>565</v>
      </c>
      <c r="E44" s="213" t="s">
        <v>566</v>
      </c>
      <c r="F44" s="214" t="s">
        <v>1212</v>
      </c>
      <c r="G44" s="204" t="s">
        <v>258</v>
      </c>
      <c r="H44" s="195" t="s">
        <v>217</v>
      </c>
      <c r="I44" s="152">
        <v>2</v>
      </c>
      <c r="J44" s="152">
        <v>8</v>
      </c>
      <c r="K44" s="152">
        <v>2</v>
      </c>
      <c r="L44" s="152">
        <v>8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</row>
    <row r="45" spans="1:49" s="29" customFormat="1" ht="15" customHeight="1">
      <c r="A45" s="431"/>
      <c r="B45" s="229" t="s">
        <v>765</v>
      </c>
      <c r="C45" s="229" t="s">
        <v>1359</v>
      </c>
      <c r="D45" s="230" t="s">
        <v>766</v>
      </c>
      <c r="E45" s="231" t="s">
        <v>1572</v>
      </c>
      <c r="F45" s="232" t="s">
        <v>1212</v>
      </c>
      <c r="G45" s="197" t="s">
        <v>679</v>
      </c>
      <c r="H45" s="198" t="s">
        <v>215</v>
      </c>
      <c r="I45" s="150">
        <v>2</v>
      </c>
      <c r="J45" s="150">
        <v>6</v>
      </c>
      <c r="K45" s="150"/>
      <c r="L45" s="150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</row>
    <row r="46" spans="1:49" s="29" customFormat="1" ht="22.5">
      <c r="A46" s="444" t="s">
        <v>8</v>
      </c>
      <c r="B46" s="211" t="s">
        <v>34</v>
      </c>
      <c r="C46" s="211" t="s">
        <v>1196</v>
      </c>
      <c r="D46" s="212" t="s">
        <v>35</v>
      </c>
      <c r="E46" s="213" t="s">
        <v>343</v>
      </c>
      <c r="F46" s="214" t="s">
        <v>1212</v>
      </c>
      <c r="G46" s="204" t="s">
        <v>258</v>
      </c>
      <c r="H46" s="195" t="s">
        <v>215</v>
      </c>
      <c r="I46" s="152">
        <v>2</v>
      </c>
      <c r="J46" s="152">
        <v>10</v>
      </c>
      <c r="K46" s="152">
        <v>2</v>
      </c>
      <c r="L46" s="152">
        <v>10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1:49" s="29" customFormat="1" ht="22.5">
      <c r="A47" s="445"/>
      <c r="B47" s="153" t="s">
        <v>265</v>
      </c>
      <c r="C47" s="153" t="s">
        <v>1225</v>
      </c>
      <c r="D47" s="182" t="s">
        <v>266</v>
      </c>
      <c r="E47" s="170" t="s">
        <v>267</v>
      </c>
      <c r="F47" s="233" t="s">
        <v>1212</v>
      </c>
      <c r="G47" s="197" t="s">
        <v>258</v>
      </c>
      <c r="H47" s="128" t="s">
        <v>232</v>
      </c>
      <c r="I47" s="150">
        <v>2</v>
      </c>
      <c r="J47" s="150">
        <v>12</v>
      </c>
      <c r="K47" s="150">
        <v>2</v>
      </c>
      <c r="L47" s="150">
        <v>12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</row>
    <row r="48" spans="1:49" s="29" customFormat="1" ht="33.75">
      <c r="A48" s="445"/>
      <c r="B48" s="459" t="s">
        <v>484</v>
      </c>
      <c r="C48" s="440" t="s">
        <v>1237</v>
      </c>
      <c r="D48" s="460" t="s">
        <v>774</v>
      </c>
      <c r="E48" s="433" t="s">
        <v>486</v>
      </c>
      <c r="F48" s="214" t="s">
        <v>1212</v>
      </c>
      <c r="G48" s="204" t="s">
        <v>775</v>
      </c>
      <c r="H48" s="195" t="s">
        <v>215</v>
      </c>
      <c r="I48" s="152">
        <v>2</v>
      </c>
      <c r="J48" s="152">
        <v>10</v>
      </c>
      <c r="K48" s="152">
        <v>2</v>
      </c>
      <c r="L48" s="152">
        <v>10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</row>
    <row r="49" spans="1:50">
      <c r="A49" s="445"/>
      <c r="B49" s="459"/>
      <c r="C49" s="441"/>
      <c r="D49" s="460"/>
      <c r="E49" s="433"/>
      <c r="F49" s="214" t="s">
        <v>1470</v>
      </c>
      <c r="G49" s="204" t="s">
        <v>746</v>
      </c>
      <c r="H49" s="195" t="s">
        <v>215</v>
      </c>
      <c r="I49" s="152">
        <v>2</v>
      </c>
      <c r="J49" s="152">
        <v>10</v>
      </c>
      <c r="K49" s="152">
        <v>2</v>
      </c>
      <c r="L49" s="152">
        <v>10</v>
      </c>
    </row>
    <row r="50" spans="1:50" ht="15">
      <c r="A50" s="149"/>
      <c r="B50" s="149"/>
      <c r="C50" s="149"/>
      <c r="D50" s="149"/>
      <c r="E50" s="149"/>
      <c r="F50" s="149"/>
      <c r="G50" s="149"/>
      <c r="H50" s="134" t="s">
        <v>1</v>
      </c>
      <c r="I50" s="134">
        <f>SUM([1]WARiE!H12:H51)</f>
        <v>81</v>
      </c>
      <c r="J50" s="134">
        <f>SUM([1]WARiE!I12:I51)</f>
        <v>571</v>
      </c>
      <c r="K50" s="134">
        <f>SUM([1]WARiE!J12:J51)</f>
        <v>72</v>
      </c>
      <c r="L50" s="134">
        <f>SUM([1]WARiE!K12:K51)</f>
        <v>533</v>
      </c>
      <c r="M50" s="38"/>
    </row>
    <row r="51" spans="1:50" s="7" customFormat="1" ht="15">
      <c r="A51"/>
      <c r="B51"/>
      <c r="C51"/>
      <c r="D51"/>
      <c r="E51"/>
      <c r="F51"/>
      <c r="G51"/>
      <c r="H51" s="37"/>
      <c r="I51" s="38"/>
      <c r="J51" s="38"/>
      <c r="K51" s="38"/>
      <c r="L51" s="39"/>
      <c r="M51" s="41"/>
      <c r="N51" s="1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s="7" customFormat="1">
      <c r="A52" s="41"/>
      <c r="B52" s="58" t="s">
        <v>859</v>
      </c>
      <c r="C52" s="58"/>
      <c r="D52" s="48"/>
      <c r="E52" s="48"/>
      <c r="F52" s="48"/>
      <c r="G52" s="39"/>
      <c r="H52" s="49"/>
      <c r="I52" s="41"/>
      <c r="J52" s="41"/>
      <c r="K52" s="41"/>
      <c r="L52" s="39"/>
      <c r="M52" s="41"/>
      <c r="N52" s="1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7" customFormat="1" ht="12.75" customHeight="1">
      <c r="A53" s="41"/>
      <c r="B53" s="50"/>
      <c r="C53" s="50"/>
      <c r="D53" s="48"/>
      <c r="E53" s="48"/>
      <c r="F53" s="48"/>
      <c r="G53" s="39"/>
      <c r="H53" s="49"/>
      <c r="I53" s="41"/>
      <c r="J53" s="41"/>
      <c r="K53" s="41"/>
      <c r="M53" s="7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50" s="7" customFormat="1" ht="14.25" customHeight="1">
      <c r="A54" s="399" t="s">
        <v>3</v>
      </c>
      <c r="B54" s="403" t="s">
        <v>4</v>
      </c>
      <c r="C54" s="399" t="s">
        <v>1156</v>
      </c>
      <c r="D54" s="399" t="s">
        <v>5</v>
      </c>
      <c r="E54" s="399" t="s">
        <v>137</v>
      </c>
      <c r="F54" s="399" t="s">
        <v>1155</v>
      </c>
      <c r="G54" s="399" t="s">
        <v>7</v>
      </c>
      <c r="H54" s="399" t="s">
        <v>6</v>
      </c>
      <c r="I54" s="406" t="s">
        <v>929</v>
      </c>
      <c r="J54" s="408"/>
      <c r="K54" s="115" t="s">
        <v>930</v>
      </c>
      <c r="L54" s="11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50" s="7" customFormat="1" ht="14.25" customHeight="1">
      <c r="A55" s="399"/>
      <c r="B55" s="403"/>
      <c r="C55" s="399"/>
      <c r="D55" s="399"/>
      <c r="E55" s="399"/>
      <c r="F55" s="399"/>
      <c r="G55" s="399"/>
      <c r="H55" s="399"/>
      <c r="I55" s="405" t="s">
        <v>931</v>
      </c>
      <c r="J55" s="405"/>
      <c r="K55" s="51" t="s">
        <v>931</v>
      </c>
      <c r="L55" s="5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50" s="7" customFormat="1">
      <c r="A56" s="236" t="s">
        <v>13</v>
      </c>
      <c r="B56" s="178" t="s">
        <v>426</v>
      </c>
      <c r="C56" s="178" t="s">
        <v>1322</v>
      </c>
      <c r="D56" s="237" t="s">
        <v>1089</v>
      </c>
      <c r="E56" s="170" t="s">
        <v>1593</v>
      </c>
      <c r="F56" s="189" t="s">
        <v>1215</v>
      </c>
      <c r="G56" s="199" t="s">
        <v>499</v>
      </c>
      <c r="H56" s="199" t="s">
        <v>215</v>
      </c>
      <c r="I56" s="199">
        <v>2</v>
      </c>
      <c r="J56" s="199">
        <v>10</v>
      </c>
      <c r="K56" s="199">
        <v>2</v>
      </c>
      <c r="L56" s="199">
        <v>10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50" s="7" customFormat="1" ht="22.5">
      <c r="A57" s="236" t="s">
        <v>188</v>
      </c>
      <c r="B57" s="238" t="s">
        <v>479</v>
      </c>
      <c r="C57" s="238" t="s">
        <v>1432</v>
      </c>
      <c r="D57" s="239" t="s">
        <v>639</v>
      </c>
      <c r="E57" s="193" t="s">
        <v>640</v>
      </c>
      <c r="F57" s="194" t="s">
        <v>1215</v>
      </c>
      <c r="G57" s="195" t="s">
        <v>726</v>
      </c>
      <c r="H57" s="240" t="s">
        <v>934</v>
      </c>
      <c r="I57" s="195">
        <v>2</v>
      </c>
      <c r="J57" s="195">
        <v>12</v>
      </c>
      <c r="K57" s="195"/>
      <c r="L57" s="19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50" s="7" customFormat="1">
      <c r="A58" s="217" t="s">
        <v>10</v>
      </c>
      <c r="B58" s="126" t="s">
        <v>76</v>
      </c>
      <c r="C58" s="126" t="s">
        <v>1326</v>
      </c>
      <c r="D58" s="158" t="s">
        <v>948</v>
      </c>
      <c r="E58" s="170" t="s">
        <v>159</v>
      </c>
      <c r="F58" s="189" t="s">
        <v>1212</v>
      </c>
      <c r="G58" s="197" t="s">
        <v>72</v>
      </c>
      <c r="H58" s="128" t="s">
        <v>223</v>
      </c>
      <c r="I58" s="150">
        <v>2</v>
      </c>
      <c r="J58" s="150">
        <v>12</v>
      </c>
      <c r="K58" s="150">
        <v>2</v>
      </c>
      <c r="L58" s="150">
        <v>12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50" s="7" customFormat="1">
      <c r="A59" s="430" t="s">
        <v>38</v>
      </c>
      <c r="B59" s="151" t="s">
        <v>742</v>
      </c>
      <c r="C59" s="151" t="s">
        <v>1206</v>
      </c>
      <c r="D59" s="156" t="s">
        <v>743</v>
      </c>
      <c r="E59" s="213" t="s">
        <v>744</v>
      </c>
      <c r="F59" s="214" t="s">
        <v>1215</v>
      </c>
      <c r="G59" s="204" t="s">
        <v>115</v>
      </c>
      <c r="H59" s="195" t="s">
        <v>217</v>
      </c>
      <c r="I59" s="152">
        <v>2</v>
      </c>
      <c r="J59" s="152">
        <v>10</v>
      </c>
      <c r="K59" s="152">
        <v>2</v>
      </c>
      <c r="L59" s="152">
        <v>10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50" s="7" customFormat="1">
      <c r="A60" s="431"/>
      <c r="B60" s="126" t="s">
        <v>237</v>
      </c>
      <c r="C60" s="126" t="s">
        <v>1377</v>
      </c>
      <c r="D60" s="158" t="s">
        <v>395</v>
      </c>
      <c r="E60" s="170" t="s">
        <v>894</v>
      </c>
      <c r="F60" s="189" t="s">
        <v>1215</v>
      </c>
      <c r="G60" s="197" t="s">
        <v>115</v>
      </c>
      <c r="H60" s="128" t="s">
        <v>240</v>
      </c>
      <c r="I60" s="150">
        <v>2</v>
      </c>
      <c r="J60" s="150">
        <v>10</v>
      </c>
      <c r="K60" s="150">
        <v>2</v>
      </c>
      <c r="L60" s="150">
        <v>10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50" s="7" customFormat="1" ht="22.5">
      <c r="A61" s="431"/>
      <c r="B61" s="151" t="s">
        <v>1472</v>
      </c>
      <c r="C61" s="151" t="s">
        <v>1283</v>
      </c>
      <c r="D61" s="156" t="s">
        <v>74</v>
      </c>
      <c r="E61" s="220" t="s">
        <v>912</v>
      </c>
      <c r="F61" s="214" t="s">
        <v>1212</v>
      </c>
      <c r="G61" s="204" t="s">
        <v>115</v>
      </c>
      <c r="H61" s="195" t="s">
        <v>240</v>
      </c>
      <c r="I61" s="152">
        <v>3</v>
      </c>
      <c r="J61" s="152">
        <v>30</v>
      </c>
      <c r="K61" s="152">
        <v>3</v>
      </c>
      <c r="L61" s="152">
        <v>30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50" s="7" customFormat="1" ht="22.5">
      <c r="A62" s="431"/>
      <c r="B62" s="126" t="s">
        <v>1472</v>
      </c>
      <c r="C62" s="126" t="s">
        <v>1283</v>
      </c>
      <c r="D62" s="158" t="s">
        <v>74</v>
      </c>
      <c r="E62" s="170" t="s">
        <v>920</v>
      </c>
      <c r="F62" s="189" t="s">
        <v>1212</v>
      </c>
      <c r="G62" s="197" t="s">
        <v>115</v>
      </c>
      <c r="H62" s="128" t="s">
        <v>232</v>
      </c>
      <c r="I62" s="150">
        <v>2</v>
      </c>
      <c r="J62" s="150">
        <v>12</v>
      </c>
      <c r="K62" s="150">
        <v>2</v>
      </c>
      <c r="L62" s="150">
        <v>12</v>
      </c>
      <c r="M62" s="7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50" s="7" customFormat="1">
      <c r="A63" s="431"/>
      <c r="B63" s="241" t="s">
        <v>322</v>
      </c>
      <c r="C63" s="241" t="s">
        <v>1348</v>
      </c>
      <c r="D63" s="242" t="s">
        <v>323</v>
      </c>
      <c r="E63" s="213" t="s">
        <v>324</v>
      </c>
      <c r="F63" s="214" t="s">
        <v>1212</v>
      </c>
      <c r="G63" s="226" t="s">
        <v>115</v>
      </c>
      <c r="H63" s="195" t="s">
        <v>215</v>
      </c>
      <c r="I63" s="226">
        <v>2</v>
      </c>
      <c r="J63" s="226">
        <v>10</v>
      </c>
      <c r="K63" s="226">
        <v>2</v>
      </c>
      <c r="L63" s="226">
        <v>10</v>
      </c>
      <c r="M63" s="7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50" s="7" customFormat="1" ht="22.5">
      <c r="A64" s="431"/>
      <c r="B64" s="457" t="s">
        <v>1047</v>
      </c>
      <c r="C64" s="457" t="s">
        <v>1303</v>
      </c>
      <c r="D64" s="458" t="s">
        <v>786</v>
      </c>
      <c r="E64" s="456" t="s">
        <v>1048</v>
      </c>
      <c r="F64" s="189" t="s">
        <v>1469</v>
      </c>
      <c r="G64" s="197" t="s">
        <v>459</v>
      </c>
      <c r="H64" s="128" t="s">
        <v>217</v>
      </c>
      <c r="I64" s="150">
        <v>1</v>
      </c>
      <c r="J64" s="150">
        <v>10</v>
      </c>
      <c r="K64" s="150">
        <v>1</v>
      </c>
      <c r="L64" s="150">
        <v>10</v>
      </c>
      <c r="M64" s="7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s="7" customFormat="1">
      <c r="A65" s="431"/>
      <c r="B65" s="457"/>
      <c r="C65" s="457"/>
      <c r="D65" s="458"/>
      <c r="E65" s="456"/>
      <c r="F65" s="214" t="s">
        <v>1215</v>
      </c>
      <c r="G65" s="204" t="s">
        <v>499</v>
      </c>
      <c r="H65" s="195" t="s">
        <v>217</v>
      </c>
      <c r="I65" s="152">
        <v>1</v>
      </c>
      <c r="J65" s="152">
        <v>10</v>
      </c>
      <c r="K65" s="152">
        <v>1</v>
      </c>
      <c r="L65" s="152">
        <v>10</v>
      </c>
      <c r="M65" s="7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s="7" customFormat="1">
      <c r="A66" s="432"/>
      <c r="B66" s="457"/>
      <c r="C66" s="457"/>
      <c r="D66" s="458"/>
      <c r="E66" s="456"/>
      <c r="F66" s="189" t="s">
        <v>1215</v>
      </c>
      <c r="G66" s="197" t="s">
        <v>115</v>
      </c>
      <c r="H66" s="128" t="s">
        <v>215</v>
      </c>
      <c r="I66" s="150">
        <v>2</v>
      </c>
      <c r="J66" s="150">
        <v>12</v>
      </c>
      <c r="K66" s="150">
        <v>2</v>
      </c>
      <c r="L66" s="150">
        <v>12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s="7" customFormat="1" ht="20.45" customHeight="1">
      <c r="A67" s="430" t="s">
        <v>16</v>
      </c>
      <c r="B67" s="151" t="s">
        <v>25</v>
      </c>
      <c r="C67" s="151" t="s">
        <v>1332</v>
      </c>
      <c r="D67" s="156" t="s">
        <v>26</v>
      </c>
      <c r="E67" s="213" t="s">
        <v>147</v>
      </c>
      <c r="F67" s="214" t="s">
        <v>1215</v>
      </c>
      <c r="G67" s="204" t="s">
        <v>72</v>
      </c>
      <c r="H67" s="195" t="s">
        <v>215</v>
      </c>
      <c r="I67" s="152">
        <v>2</v>
      </c>
      <c r="J67" s="152">
        <v>12</v>
      </c>
      <c r="K67" s="152">
        <v>2</v>
      </c>
      <c r="L67" s="152">
        <v>12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s="7" customFormat="1" ht="22.5">
      <c r="A68" s="431"/>
      <c r="B68" s="126" t="s">
        <v>30</v>
      </c>
      <c r="C68" s="126" t="s">
        <v>1524</v>
      </c>
      <c r="D68" s="158" t="s">
        <v>1525</v>
      </c>
      <c r="E68" s="170"/>
      <c r="F68" s="189" t="s">
        <v>1215</v>
      </c>
      <c r="G68" s="197" t="s">
        <v>72</v>
      </c>
      <c r="H68" s="128" t="s">
        <v>215</v>
      </c>
      <c r="I68" s="150">
        <v>2</v>
      </c>
      <c r="J68" s="150">
        <v>10</v>
      </c>
      <c r="K68" s="150">
        <v>2</v>
      </c>
      <c r="L68" s="150">
        <v>10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s="7" customFormat="1">
      <c r="A69" s="431"/>
      <c r="B69" s="151" t="s">
        <v>55</v>
      </c>
      <c r="C69" s="151" t="s">
        <v>1382</v>
      </c>
      <c r="D69" s="156" t="s">
        <v>56</v>
      </c>
      <c r="E69" s="213" t="s">
        <v>344</v>
      </c>
      <c r="F69" s="214" t="s">
        <v>1215</v>
      </c>
      <c r="G69" s="204" t="s">
        <v>115</v>
      </c>
      <c r="H69" s="195" t="s">
        <v>215</v>
      </c>
      <c r="I69" s="152">
        <v>2</v>
      </c>
      <c r="J69" s="152">
        <v>12</v>
      </c>
      <c r="K69" s="152">
        <v>2</v>
      </c>
      <c r="L69" s="152">
        <v>12</v>
      </c>
      <c r="M69" s="7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s="7" customFormat="1">
      <c r="A70" s="432"/>
      <c r="B70" s="126" t="s">
        <v>193</v>
      </c>
      <c r="C70" s="126" t="s">
        <v>1433</v>
      </c>
      <c r="D70" s="158" t="s">
        <v>194</v>
      </c>
      <c r="E70" s="170" t="s">
        <v>195</v>
      </c>
      <c r="F70" s="189" t="s">
        <v>1215</v>
      </c>
      <c r="G70" s="197" t="s">
        <v>72</v>
      </c>
      <c r="H70" s="128" t="s">
        <v>217</v>
      </c>
      <c r="I70" s="150">
        <v>2</v>
      </c>
      <c r="J70" s="150">
        <v>10</v>
      </c>
      <c r="K70" s="150">
        <v>2</v>
      </c>
      <c r="L70" s="150">
        <v>10</v>
      </c>
      <c r="M70" s="7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s="7" customFormat="1">
      <c r="A71" s="473" t="s">
        <v>65</v>
      </c>
      <c r="B71" s="151" t="s">
        <v>85</v>
      </c>
      <c r="C71" s="151" t="s">
        <v>1361</v>
      </c>
      <c r="D71" s="156" t="s">
        <v>116</v>
      </c>
      <c r="E71" s="213" t="s">
        <v>246</v>
      </c>
      <c r="F71" s="214" t="s">
        <v>1215</v>
      </c>
      <c r="G71" s="204" t="s">
        <v>622</v>
      </c>
      <c r="H71" s="195" t="s">
        <v>607</v>
      </c>
      <c r="I71" s="152">
        <v>2</v>
      </c>
      <c r="J71" s="152">
        <v>10</v>
      </c>
      <c r="K71" s="152">
        <v>2</v>
      </c>
      <c r="L71" s="152">
        <v>10</v>
      </c>
      <c r="M71" s="7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s="7" customFormat="1">
      <c r="A72" s="474"/>
      <c r="B72" s="126" t="s">
        <v>85</v>
      </c>
      <c r="C72" s="126" t="s">
        <v>1385</v>
      </c>
      <c r="D72" s="158" t="s">
        <v>667</v>
      </c>
      <c r="E72" s="170" t="s">
        <v>680</v>
      </c>
      <c r="F72" s="189" t="s">
        <v>1215</v>
      </c>
      <c r="G72" s="197" t="s">
        <v>115</v>
      </c>
      <c r="H72" s="128" t="s">
        <v>215</v>
      </c>
      <c r="I72" s="150">
        <v>2</v>
      </c>
      <c r="J72" s="150">
        <v>12</v>
      </c>
      <c r="K72" s="150">
        <v>2</v>
      </c>
      <c r="L72" s="150">
        <v>12</v>
      </c>
      <c r="M72" s="7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s="7" customFormat="1">
      <c r="A73" s="474"/>
      <c r="B73" s="151" t="s">
        <v>86</v>
      </c>
      <c r="C73" s="151" t="s">
        <v>1431</v>
      </c>
      <c r="D73" s="156" t="s">
        <v>1523</v>
      </c>
      <c r="E73" s="213"/>
      <c r="F73" s="214" t="s">
        <v>1212</v>
      </c>
      <c r="G73" s="204" t="s">
        <v>115</v>
      </c>
      <c r="H73" s="195" t="s">
        <v>215</v>
      </c>
      <c r="I73" s="152">
        <v>2</v>
      </c>
      <c r="J73" s="152">
        <v>10</v>
      </c>
      <c r="K73" s="152">
        <v>2</v>
      </c>
      <c r="L73" s="152">
        <v>10</v>
      </c>
      <c r="M73" s="7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s="7" customFormat="1" ht="22.5">
      <c r="A74" s="474"/>
      <c r="B74" s="126" t="s">
        <v>86</v>
      </c>
      <c r="C74" s="126" t="s">
        <v>1421</v>
      </c>
      <c r="D74" s="158" t="s">
        <v>1112</v>
      </c>
      <c r="E74" s="170" t="s">
        <v>787</v>
      </c>
      <c r="F74" s="189" t="s">
        <v>1215</v>
      </c>
      <c r="G74" s="197" t="s">
        <v>115</v>
      </c>
      <c r="H74" s="128" t="s">
        <v>215</v>
      </c>
      <c r="I74" s="150">
        <v>2</v>
      </c>
      <c r="J74" s="150">
        <v>10</v>
      </c>
      <c r="K74" s="150">
        <v>2</v>
      </c>
      <c r="L74" s="150">
        <v>10</v>
      </c>
      <c r="M74" s="7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s="7" customFormat="1" ht="22.5">
      <c r="A75" s="474"/>
      <c r="B75" s="151" t="s">
        <v>630</v>
      </c>
      <c r="C75" s="151" t="s">
        <v>1434</v>
      </c>
      <c r="D75" s="156" t="s">
        <v>631</v>
      </c>
      <c r="E75" s="213" t="s">
        <v>632</v>
      </c>
      <c r="F75" s="214" t="s">
        <v>1215</v>
      </c>
      <c r="G75" s="204" t="s">
        <v>507</v>
      </c>
      <c r="H75" s="195" t="s">
        <v>607</v>
      </c>
      <c r="I75" s="152">
        <v>2</v>
      </c>
      <c r="J75" s="152">
        <v>10</v>
      </c>
      <c r="K75" s="152">
        <v>2</v>
      </c>
      <c r="L75" s="152">
        <v>10</v>
      </c>
      <c r="M75" s="7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s="7" customFormat="1" ht="22.5">
      <c r="A76" s="475"/>
      <c r="B76" s="126" t="s">
        <v>214</v>
      </c>
      <c r="C76" s="126" t="s">
        <v>1336</v>
      </c>
      <c r="D76" s="158" t="s">
        <v>848</v>
      </c>
      <c r="E76" s="170" t="s">
        <v>849</v>
      </c>
      <c r="F76" s="189" t="s">
        <v>1215</v>
      </c>
      <c r="G76" s="197" t="s">
        <v>507</v>
      </c>
      <c r="H76" s="128" t="s">
        <v>215</v>
      </c>
      <c r="I76" s="199">
        <v>2</v>
      </c>
      <c r="J76" s="199">
        <v>10</v>
      </c>
      <c r="K76" s="199">
        <v>2</v>
      </c>
      <c r="L76" s="199">
        <v>10</v>
      </c>
      <c r="M76" s="7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s="7" customFormat="1" ht="33.75">
      <c r="A77" s="217" t="s">
        <v>112</v>
      </c>
      <c r="B77" s="151" t="s">
        <v>268</v>
      </c>
      <c r="C77" s="151" t="s">
        <v>1309</v>
      </c>
      <c r="D77" s="156" t="s">
        <v>670</v>
      </c>
      <c r="E77" s="213" t="s">
        <v>671</v>
      </c>
      <c r="F77" s="214" t="s">
        <v>1215</v>
      </c>
      <c r="G77" s="204" t="s">
        <v>672</v>
      </c>
      <c r="H77" s="195" t="s">
        <v>215</v>
      </c>
      <c r="I77" s="152">
        <v>2</v>
      </c>
      <c r="J77" s="152">
        <v>20</v>
      </c>
      <c r="K77" s="152">
        <v>2</v>
      </c>
      <c r="L77" s="152">
        <v>20</v>
      </c>
      <c r="M77" s="7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s="7" customFormat="1">
      <c r="A78" s="465" t="s">
        <v>93</v>
      </c>
      <c r="B78" s="126" t="s">
        <v>251</v>
      </c>
      <c r="C78" s="126" t="s">
        <v>1313</v>
      </c>
      <c r="D78" s="158" t="s">
        <v>310</v>
      </c>
      <c r="E78" s="170" t="s">
        <v>311</v>
      </c>
      <c r="F78" s="189" t="s">
        <v>1215</v>
      </c>
      <c r="G78" s="197" t="s">
        <v>115</v>
      </c>
      <c r="H78" s="128" t="s">
        <v>215</v>
      </c>
      <c r="I78" s="150">
        <v>2</v>
      </c>
      <c r="J78" s="150">
        <v>10</v>
      </c>
      <c r="K78" s="150">
        <v>2</v>
      </c>
      <c r="L78" s="150">
        <v>10</v>
      </c>
      <c r="M78" s="7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s="7" customFormat="1">
      <c r="A79" s="465"/>
      <c r="B79" s="151" t="s">
        <v>956</v>
      </c>
      <c r="C79" s="151" t="s">
        <v>1397</v>
      </c>
      <c r="D79" s="156" t="s">
        <v>957</v>
      </c>
      <c r="E79" s="213" t="s">
        <v>958</v>
      </c>
      <c r="F79" s="214" t="s">
        <v>1215</v>
      </c>
      <c r="G79" s="204" t="s">
        <v>115</v>
      </c>
      <c r="H79" s="195" t="s">
        <v>215</v>
      </c>
      <c r="I79" s="152">
        <v>2</v>
      </c>
      <c r="J79" s="152">
        <v>20</v>
      </c>
      <c r="K79" s="152">
        <v>2</v>
      </c>
      <c r="L79" s="152">
        <v>20</v>
      </c>
      <c r="M79" s="7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s="7" customFormat="1">
      <c r="A80" s="465"/>
      <c r="B80" s="126" t="s">
        <v>1124</v>
      </c>
      <c r="C80" s="126" t="s">
        <v>1400</v>
      </c>
      <c r="D80" s="158" t="s">
        <v>1125</v>
      </c>
      <c r="E80" s="170" t="s">
        <v>1126</v>
      </c>
      <c r="F80" s="189" t="s">
        <v>1212</v>
      </c>
      <c r="G80" s="197" t="s">
        <v>115</v>
      </c>
      <c r="H80" s="128" t="s">
        <v>232</v>
      </c>
      <c r="I80" s="245">
        <v>3</v>
      </c>
      <c r="J80" s="245">
        <v>18</v>
      </c>
      <c r="K80" s="245">
        <v>3</v>
      </c>
      <c r="L80" s="245">
        <v>18</v>
      </c>
      <c r="M80" s="7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50" s="7" customFormat="1">
      <c r="A81" s="465"/>
      <c r="B81" s="151" t="s">
        <v>202</v>
      </c>
      <c r="C81" s="151" t="s">
        <v>1435</v>
      </c>
      <c r="D81" s="156" t="s">
        <v>1135</v>
      </c>
      <c r="E81" s="213" t="s">
        <v>1136</v>
      </c>
      <c r="F81" s="214" t="s">
        <v>1212</v>
      </c>
      <c r="G81" s="204" t="s">
        <v>1137</v>
      </c>
      <c r="H81" s="195" t="s">
        <v>232</v>
      </c>
      <c r="I81" s="246">
        <v>2</v>
      </c>
      <c r="J81" s="246">
        <v>18</v>
      </c>
      <c r="K81" s="246">
        <v>2</v>
      </c>
      <c r="L81" s="246">
        <v>18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50" s="7" customFormat="1" ht="22.5" customHeight="1">
      <c r="A82" s="465"/>
      <c r="B82" s="126" t="s">
        <v>202</v>
      </c>
      <c r="C82" s="126" t="s">
        <v>1436</v>
      </c>
      <c r="D82" s="158" t="s">
        <v>367</v>
      </c>
      <c r="E82" s="170" t="s">
        <v>368</v>
      </c>
      <c r="F82" s="189" t="s">
        <v>1212</v>
      </c>
      <c r="G82" s="197" t="s">
        <v>369</v>
      </c>
      <c r="H82" s="128" t="s">
        <v>217</v>
      </c>
      <c r="I82" s="150">
        <v>2</v>
      </c>
      <c r="J82" s="150">
        <v>10</v>
      </c>
      <c r="K82" s="150">
        <v>2</v>
      </c>
      <c r="L82" s="150">
        <v>10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50" s="7" customFormat="1" ht="22.5">
      <c r="A83" s="465"/>
      <c r="B83" s="151" t="s">
        <v>508</v>
      </c>
      <c r="C83" s="151" t="s">
        <v>1231</v>
      </c>
      <c r="D83" s="156" t="s">
        <v>509</v>
      </c>
      <c r="E83" s="213" t="s">
        <v>510</v>
      </c>
      <c r="F83" s="214" t="s">
        <v>1212</v>
      </c>
      <c r="G83" s="195" t="s">
        <v>507</v>
      </c>
      <c r="H83" s="195" t="s">
        <v>232</v>
      </c>
      <c r="I83" s="152">
        <v>4</v>
      </c>
      <c r="J83" s="152">
        <v>20</v>
      </c>
      <c r="K83" s="152">
        <v>4</v>
      </c>
      <c r="L83" s="152">
        <v>20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50" s="7" customFormat="1" ht="27" customHeight="1">
      <c r="A84" s="465"/>
      <c r="B84" s="126" t="s">
        <v>734</v>
      </c>
      <c r="C84" s="126" t="s">
        <v>1437</v>
      </c>
      <c r="D84" s="158" t="s">
        <v>735</v>
      </c>
      <c r="E84" s="170" t="s">
        <v>736</v>
      </c>
      <c r="F84" s="189" t="s">
        <v>1215</v>
      </c>
      <c r="G84" s="128" t="s">
        <v>672</v>
      </c>
      <c r="H84" s="128" t="s">
        <v>215</v>
      </c>
      <c r="I84" s="150">
        <v>2</v>
      </c>
      <c r="J84" s="150">
        <v>10</v>
      </c>
      <c r="K84" s="150">
        <v>2</v>
      </c>
      <c r="L84" s="150">
        <v>10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22.5">
      <c r="A85" s="217" t="s">
        <v>67</v>
      </c>
      <c r="B85" s="151" t="s">
        <v>62</v>
      </c>
      <c r="C85" s="151" t="s">
        <v>1355</v>
      </c>
      <c r="D85" s="156" t="s">
        <v>709</v>
      </c>
      <c r="E85" s="213" t="s">
        <v>710</v>
      </c>
      <c r="F85" s="214" t="s">
        <v>1215</v>
      </c>
      <c r="G85" s="195" t="s">
        <v>716</v>
      </c>
      <c r="H85" s="195" t="s">
        <v>215</v>
      </c>
      <c r="I85" s="152">
        <v>5</v>
      </c>
      <c r="J85" s="152">
        <v>25</v>
      </c>
      <c r="K85" s="152">
        <v>5</v>
      </c>
      <c r="L85" s="152">
        <v>25</v>
      </c>
      <c r="M85" s="40"/>
    </row>
    <row r="86" spans="1:50" s="7" customFormat="1">
      <c r="A86" s="41"/>
      <c r="B86" s="50"/>
      <c r="C86" s="50"/>
      <c r="D86" s="48"/>
      <c r="E86" s="48"/>
      <c r="F86" s="48"/>
      <c r="G86" s="39"/>
      <c r="H86" s="136" t="s">
        <v>1</v>
      </c>
      <c r="I86" s="137">
        <f>SUM(I57:I85)</f>
        <v>63</v>
      </c>
      <c r="J86" s="137">
        <f>SUM(J58:J85)</f>
        <v>373</v>
      </c>
      <c r="K86" s="137">
        <f>SUM(K58:K85)</f>
        <v>61</v>
      </c>
      <c r="L86" s="138">
        <f>SUM(L58:L85)</f>
        <v>373</v>
      </c>
      <c r="M86" s="41"/>
      <c r="N86" s="1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s="7" customFormat="1">
      <c r="A87" s="40"/>
      <c r="B87" s="40"/>
      <c r="N87" s="1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s="7" customFormat="1">
      <c r="A88" s="41"/>
      <c r="B88" s="47" t="s">
        <v>1520</v>
      </c>
      <c r="C88" s="47"/>
      <c r="D88" s="48"/>
      <c r="E88" s="48"/>
      <c r="F88" s="48"/>
      <c r="G88" s="39"/>
      <c r="H88" s="49"/>
      <c r="I88" s="41"/>
      <c r="J88" s="41"/>
      <c r="K88" s="4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50" s="7" customFormat="1" ht="14.25" customHeight="1">
      <c r="A89" s="41"/>
      <c r="B89" s="50"/>
      <c r="C89" s="50"/>
      <c r="D89" s="48"/>
      <c r="E89" s="48"/>
      <c r="F89" s="48"/>
      <c r="G89" s="39"/>
      <c r="H89" s="49"/>
      <c r="I89" s="41"/>
      <c r="J89" s="41"/>
      <c r="K89" s="41"/>
      <c r="L89" s="385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50" s="7" customFormat="1" ht="13.15" customHeight="1">
      <c r="A90" s="399" t="s">
        <v>3</v>
      </c>
      <c r="B90" s="403" t="s">
        <v>4</v>
      </c>
      <c r="C90" s="399" t="s">
        <v>1156</v>
      </c>
      <c r="D90" s="399" t="s">
        <v>5</v>
      </c>
      <c r="E90" s="398" t="s">
        <v>137</v>
      </c>
      <c r="F90" s="399" t="s">
        <v>1155</v>
      </c>
      <c r="G90" s="399" t="s">
        <v>7</v>
      </c>
      <c r="H90" s="399" t="s">
        <v>6</v>
      </c>
      <c r="I90" s="406" t="s">
        <v>929</v>
      </c>
      <c r="J90" s="408"/>
      <c r="K90" s="115" t="s">
        <v>930</v>
      </c>
      <c r="L90" s="115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50" s="7" customFormat="1" ht="22.5">
      <c r="A91" s="399"/>
      <c r="B91" s="403"/>
      <c r="C91" s="399"/>
      <c r="D91" s="399"/>
      <c r="E91" s="398"/>
      <c r="F91" s="399"/>
      <c r="G91" s="399"/>
      <c r="H91" s="399"/>
      <c r="I91" s="405" t="s">
        <v>931</v>
      </c>
      <c r="J91" s="405"/>
      <c r="K91" s="51" t="s">
        <v>931</v>
      </c>
      <c r="L91" s="5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50" s="7" customFormat="1">
      <c r="A92" s="430" t="s">
        <v>13</v>
      </c>
      <c r="B92" s="461" t="s">
        <v>335</v>
      </c>
      <c r="C92" s="461" t="s">
        <v>1426</v>
      </c>
      <c r="D92" s="463" t="s">
        <v>469</v>
      </c>
      <c r="E92" s="424" t="s">
        <v>470</v>
      </c>
      <c r="F92" s="409" t="s">
        <v>1465</v>
      </c>
      <c r="G92" s="422" t="s">
        <v>471</v>
      </c>
      <c r="H92" s="128" t="s">
        <v>217</v>
      </c>
      <c r="I92" s="414">
        <v>1</v>
      </c>
      <c r="J92" s="414">
        <v>5</v>
      </c>
      <c r="K92" s="414">
        <v>1</v>
      </c>
      <c r="L92" s="414">
        <v>5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50" s="7" customFormat="1">
      <c r="A93" s="432"/>
      <c r="B93" s="462"/>
      <c r="C93" s="462"/>
      <c r="D93" s="464"/>
      <c r="E93" s="425"/>
      <c r="F93" s="410"/>
      <c r="G93" s="423"/>
      <c r="H93" s="128" t="s">
        <v>222</v>
      </c>
      <c r="I93" s="415"/>
      <c r="J93" s="415"/>
      <c r="K93" s="415"/>
      <c r="L93" s="415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50" s="7" customFormat="1">
      <c r="A94" s="181" t="s">
        <v>188</v>
      </c>
      <c r="B94" s="247" t="s">
        <v>479</v>
      </c>
      <c r="C94" s="247" t="s">
        <v>1190</v>
      </c>
      <c r="D94" s="248" t="s">
        <v>480</v>
      </c>
      <c r="E94" s="202" t="s">
        <v>1594</v>
      </c>
      <c r="F94" s="203" t="s">
        <v>1473</v>
      </c>
      <c r="G94" s="249" t="s">
        <v>68</v>
      </c>
      <c r="H94" s="195" t="s">
        <v>217</v>
      </c>
      <c r="I94" s="206">
        <v>3</v>
      </c>
      <c r="J94" s="206">
        <v>15</v>
      </c>
      <c r="K94" s="206">
        <v>3</v>
      </c>
      <c r="L94" s="152">
        <v>15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50" s="7" customFormat="1" ht="27.75" customHeight="1">
      <c r="A95" s="430" t="s">
        <v>10</v>
      </c>
      <c r="B95" s="250"/>
      <c r="C95" s="250" t="s">
        <v>1521</v>
      </c>
      <c r="D95" s="251" t="s">
        <v>1522</v>
      </c>
      <c r="E95" s="256" t="s">
        <v>1595</v>
      </c>
      <c r="F95" s="183" t="s">
        <v>1212</v>
      </c>
      <c r="G95" s="128" t="s">
        <v>507</v>
      </c>
      <c r="H95" s="128" t="s">
        <v>215</v>
      </c>
      <c r="I95" s="186">
        <v>2</v>
      </c>
      <c r="J95" s="186">
        <v>10</v>
      </c>
      <c r="K95" s="186">
        <v>2</v>
      </c>
      <c r="L95" s="150">
        <v>10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50" s="7" customFormat="1" ht="30" customHeight="1">
      <c r="A96" s="432"/>
      <c r="B96" s="151" t="s">
        <v>758</v>
      </c>
      <c r="C96" s="151" t="s">
        <v>1405</v>
      </c>
      <c r="D96" s="239" t="s">
        <v>1030</v>
      </c>
      <c r="E96" s="213" t="s">
        <v>759</v>
      </c>
      <c r="F96" s="214" t="s">
        <v>1471</v>
      </c>
      <c r="G96" s="204" t="s">
        <v>760</v>
      </c>
      <c r="H96" s="195" t="s">
        <v>222</v>
      </c>
      <c r="I96" s="152">
        <v>2</v>
      </c>
      <c r="J96" s="152">
        <v>10</v>
      </c>
      <c r="K96" s="252">
        <v>2</v>
      </c>
      <c r="L96" s="152">
        <v>10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50" s="7" customFormat="1" ht="22.5">
      <c r="A97" s="253" t="s">
        <v>38</v>
      </c>
      <c r="B97" s="126" t="s">
        <v>73</v>
      </c>
      <c r="C97" s="250" t="s">
        <v>1283</v>
      </c>
      <c r="D97" s="254" t="s">
        <v>1487</v>
      </c>
      <c r="E97" s="209" t="s">
        <v>334</v>
      </c>
      <c r="F97" s="210" t="s">
        <v>1473</v>
      </c>
      <c r="G97" s="197" t="s">
        <v>68</v>
      </c>
      <c r="H97" s="128" t="s">
        <v>215</v>
      </c>
      <c r="I97" s="150">
        <v>2</v>
      </c>
      <c r="J97" s="150">
        <v>20</v>
      </c>
      <c r="K97" s="150">
        <v>2</v>
      </c>
      <c r="L97" s="150">
        <v>20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50" s="7" customFormat="1">
      <c r="A98" s="217" t="s">
        <v>65</v>
      </c>
      <c r="B98" s="151" t="s">
        <v>673</v>
      </c>
      <c r="C98" s="151" t="s">
        <v>1361</v>
      </c>
      <c r="D98" s="156" t="s">
        <v>116</v>
      </c>
      <c r="E98" s="213" t="s">
        <v>674</v>
      </c>
      <c r="F98" s="214" t="s">
        <v>1473</v>
      </c>
      <c r="G98" s="204" t="s">
        <v>68</v>
      </c>
      <c r="H98" s="195" t="s">
        <v>215</v>
      </c>
      <c r="I98" s="152">
        <v>2</v>
      </c>
      <c r="J98" s="152">
        <v>10</v>
      </c>
      <c r="K98" s="255">
        <v>0</v>
      </c>
      <c r="L98" s="255"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50" s="7" customFormat="1">
      <c r="A99" s="430" t="s">
        <v>93</v>
      </c>
      <c r="B99" s="126" t="s">
        <v>575</v>
      </c>
      <c r="C99" s="126" t="s">
        <v>1438</v>
      </c>
      <c r="D99" s="158" t="s">
        <v>776</v>
      </c>
      <c r="E99" s="170" t="s">
        <v>777</v>
      </c>
      <c r="F99" s="189" t="s">
        <v>1473</v>
      </c>
      <c r="G99" s="197" t="s">
        <v>68</v>
      </c>
      <c r="H99" s="128" t="s">
        <v>232</v>
      </c>
      <c r="I99" s="150">
        <v>2</v>
      </c>
      <c r="J99" s="150">
        <v>10</v>
      </c>
      <c r="K99" s="167">
        <v>2</v>
      </c>
      <c r="L99" s="167">
        <v>10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22.5">
      <c r="A100" s="432"/>
      <c r="B100" s="151" t="s">
        <v>550</v>
      </c>
      <c r="C100" s="151" t="s">
        <v>1314</v>
      </c>
      <c r="D100" s="156" t="s">
        <v>737</v>
      </c>
      <c r="E100" s="257" t="s">
        <v>738</v>
      </c>
      <c r="F100" s="214" t="s">
        <v>1473</v>
      </c>
      <c r="G100" s="204" t="s">
        <v>68</v>
      </c>
      <c r="H100" s="195" t="s">
        <v>215</v>
      </c>
      <c r="I100" s="152">
        <v>2</v>
      </c>
      <c r="J100" s="152">
        <v>10</v>
      </c>
      <c r="K100" s="255">
        <v>0</v>
      </c>
      <c r="L100" s="255">
        <v>0</v>
      </c>
    </row>
    <row r="101" spans="1:50">
      <c r="A101" s="42"/>
      <c r="B101" s="43"/>
      <c r="C101" s="43"/>
      <c r="D101" s="44"/>
      <c r="E101" s="44"/>
      <c r="F101" s="44"/>
      <c r="G101" s="43"/>
      <c r="H101" s="52" t="s">
        <v>1</v>
      </c>
      <c r="I101" s="53">
        <f>+SUM(I92:I100)</f>
        <v>16</v>
      </c>
      <c r="J101" s="53">
        <f>+SUM(J92:J100)</f>
        <v>90</v>
      </c>
      <c r="K101" s="46">
        <f>+SUM(K92:K100)</f>
        <v>12</v>
      </c>
      <c r="L101" s="46">
        <f>+SUM(L91:L100)</f>
        <v>70</v>
      </c>
    </row>
    <row r="103" spans="1:50">
      <c r="L103" s="39"/>
      <c r="M103" s="41"/>
    </row>
    <row r="104" spans="1:50">
      <c r="L104" s="39"/>
      <c r="M104" s="41"/>
    </row>
    <row r="105" spans="1:50">
      <c r="A105" s="41" t="s">
        <v>254</v>
      </c>
      <c r="B105" s="50"/>
      <c r="C105" s="50"/>
      <c r="D105" s="48"/>
      <c r="E105" s="48"/>
      <c r="F105" s="48"/>
      <c r="G105" s="39"/>
      <c r="H105" s="49"/>
      <c r="I105" s="66" t="s">
        <v>317</v>
      </c>
      <c r="J105" s="67">
        <f>SUM(I50,I86,I101)</f>
        <v>160</v>
      </c>
      <c r="K105" s="41"/>
      <c r="L105" s="39"/>
      <c r="M105" s="41"/>
    </row>
    <row r="106" spans="1:50">
      <c r="A106" s="41" t="s">
        <v>255</v>
      </c>
      <c r="B106" s="50"/>
      <c r="C106" s="50"/>
      <c r="D106" s="48"/>
      <c r="E106" s="48"/>
      <c r="F106" s="48"/>
      <c r="G106" s="39"/>
      <c r="H106" s="49"/>
      <c r="I106" s="41"/>
      <c r="J106" s="41"/>
      <c r="K106" s="41"/>
      <c r="L106" s="39"/>
      <c r="M106" s="41"/>
    </row>
    <row r="107" spans="1:50">
      <c r="A107" s="41" t="s">
        <v>256</v>
      </c>
      <c r="B107" s="39"/>
      <c r="C107" s="39"/>
      <c r="D107" s="141" t="s">
        <v>727</v>
      </c>
      <c r="E107" s="142">
        <v>57</v>
      </c>
      <c r="F107" s="142"/>
      <c r="G107" s="39"/>
      <c r="H107" s="49"/>
      <c r="I107" s="41"/>
      <c r="J107" s="41"/>
      <c r="K107" s="41"/>
      <c r="L107" s="39"/>
      <c r="M107" s="41"/>
      <c r="N107" s="99"/>
    </row>
    <row r="108" spans="1:50">
      <c r="A108" s="41" t="s">
        <v>257</v>
      </c>
      <c r="B108" s="50"/>
      <c r="C108" s="50"/>
      <c r="D108" s="48"/>
      <c r="E108" s="48"/>
      <c r="F108" s="48"/>
      <c r="G108" s="39"/>
      <c r="H108" s="49"/>
      <c r="I108" s="41"/>
      <c r="J108" s="41"/>
      <c r="K108" s="41"/>
      <c r="L108" s="39"/>
      <c r="M108" s="41"/>
      <c r="N108" s="99"/>
    </row>
    <row r="109" spans="1:50">
      <c r="A109" s="39"/>
      <c r="B109" s="50"/>
      <c r="C109" s="50"/>
      <c r="D109" s="48"/>
      <c r="E109" s="48"/>
      <c r="F109" s="48"/>
      <c r="G109" s="39"/>
      <c r="H109" s="49"/>
      <c r="I109" s="41"/>
      <c r="J109" s="41"/>
      <c r="K109" s="41"/>
      <c r="L109" s="39"/>
      <c r="M109" s="41"/>
      <c r="N109" s="99"/>
    </row>
    <row r="110" spans="1:50">
      <c r="A110" s="39"/>
      <c r="B110" s="39"/>
      <c r="C110" s="39"/>
      <c r="D110" s="39"/>
      <c r="E110" s="39"/>
      <c r="F110" s="39"/>
      <c r="G110" s="39"/>
      <c r="H110" s="49"/>
      <c r="I110" s="41"/>
      <c r="J110" s="41"/>
      <c r="K110" s="41"/>
      <c r="L110" s="39"/>
      <c r="M110" s="41"/>
      <c r="N110" s="99"/>
    </row>
    <row r="111" spans="1:50">
      <c r="A111" s="39"/>
      <c r="B111" s="50"/>
      <c r="C111" s="50"/>
      <c r="D111" s="50"/>
      <c r="E111" s="50"/>
      <c r="F111" s="50"/>
      <c r="G111" s="50"/>
      <c r="H111" s="50"/>
      <c r="I111" s="41"/>
      <c r="J111" s="41"/>
      <c r="K111" s="41"/>
      <c r="L111" s="99"/>
      <c r="M111" s="99"/>
      <c r="N111" s="99"/>
    </row>
    <row r="112" spans="1:50">
      <c r="A112" s="50"/>
      <c r="B112" s="50"/>
      <c r="C112" s="50"/>
      <c r="D112" s="48"/>
      <c r="E112" s="48"/>
      <c r="F112" s="48"/>
      <c r="G112" s="39"/>
      <c r="H112" s="49"/>
      <c r="I112" s="41"/>
      <c r="J112" s="41"/>
      <c r="K112" s="41"/>
    </row>
  </sheetData>
  <mergeCells count="96">
    <mergeCell ref="A95:A96"/>
    <mergeCell ref="A12:A14"/>
    <mergeCell ref="L92:L93"/>
    <mergeCell ref="A71:A76"/>
    <mergeCell ref="B22:B23"/>
    <mergeCell ref="C22:C23"/>
    <mergeCell ref="D22:D23"/>
    <mergeCell ref="C12:C13"/>
    <mergeCell ref="F12:F13"/>
    <mergeCell ref="D20:D21"/>
    <mergeCell ref="E20:E21"/>
    <mergeCell ref="F10:F11"/>
    <mergeCell ref="J20:J21"/>
    <mergeCell ref="K20:K21"/>
    <mergeCell ref="K10:L10"/>
    <mergeCell ref="K11:L11"/>
    <mergeCell ref="G10:G11"/>
    <mergeCell ref="I10:J10"/>
    <mergeCell ref="L20:L21"/>
    <mergeCell ref="G20:G21"/>
    <mergeCell ref="H10:H11"/>
    <mergeCell ref="G12:G13"/>
    <mergeCell ref="A99:A100"/>
    <mergeCell ref="G90:G91"/>
    <mergeCell ref="A92:A93"/>
    <mergeCell ref="B92:B93"/>
    <mergeCell ref="D92:D93"/>
    <mergeCell ref="A78:A84"/>
    <mergeCell ref="C92:C93"/>
    <mergeCell ref="B90:B91"/>
    <mergeCell ref="D90:D91"/>
    <mergeCell ref="A67:A70"/>
    <mergeCell ref="A40:A42"/>
    <mergeCell ref="G92:G93"/>
    <mergeCell ref="E92:E93"/>
    <mergeCell ref="G54:G55"/>
    <mergeCell ref="E90:E91"/>
    <mergeCell ref="C54:C55"/>
    <mergeCell ref="C64:C66"/>
    <mergeCell ref="B48:B49"/>
    <mergeCell ref="D48:D49"/>
    <mergeCell ref="I92:I93"/>
    <mergeCell ref="J92:J93"/>
    <mergeCell ref="I91:J91"/>
    <mergeCell ref="I90:J90"/>
    <mergeCell ref="I55:J55"/>
    <mergeCell ref="I54:J54"/>
    <mergeCell ref="H90:H91"/>
    <mergeCell ref="E64:E66"/>
    <mergeCell ref="F90:F91"/>
    <mergeCell ref="D54:D55"/>
    <mergeCell ref="B54:B55"/>
    <mergeCell ref="A59:A66"/>
    <mergeCell ref="B64:B66"/>
    <mergeCell ref="D64:D66"/>
    <mergeCell ref="A54:A55"/>
    <mergeCell ref="A90:A91"/>
    <mergeCell ref="E10:E11"/>
    <mergeCell ref="B10:B11"/>
    <mergeCell ref="C10:C11"/>
    <mergeCell ref="B34:B35"/>
    <mergeCell ref="C20:C21"/>
    <mergeCell ref="A20:A29"/>
    <mergeCell ref="C32:C33"/>
    <mergeCell ref="A10:A11"/>
    <mergeCell ref="B12:B13"/>
    <mergeCell ref="C48:C49"/>
    <mergeCell ref="D12:D13"/>
    <mergeCell ref="A46:A49"/>
    <mergeCell ref="B2:J2"/>
    <mergeCell ref="D10:D11"/>
    <mergeCell ref="I11:J11"/>
    <mergeCell ref="B32:B33"/>
    <mergeCell ref="D32:D33"/>
    <mergeCell ref="E32:E33"/>
    <mergeCell ref="B20:B21"/>
    <mergeCell ref="I20:I21"/>
    <mergeCell ref="E12:E13"/>
    <mergeCell ref="A31:A39"/>
    <mergeCell ref="E48:E49"/>
    <mergeCell ref="A44:A45"/>
    <mergeCell ref="D34:D35"/>
    <mergeCell ref="A16:A17"/>
    <mergeCell ref="C34:C35"/>
    <mergeCell ref="H20:H21"/>
    <mergeCell ref="H54:H55"/>
    <mergeCell ref="E54:E55"/>
    <mergeCell ref="F54:F55"/>
    <mergeCell ref="G34:G35"/>
    <mergeCell ref="E34:E35"/>
    <mergeCell ref="E22:E23"/>
    <mergeCell ref="C90:C91"/>
    <mergeCell ref="K92:K93"/>
    <mergeCell ref="F92:F93"/>
    <mergeCell ref="F20:F21"/>
    <mergeCell ref="F34:F35"/>
  </mergeCells>
  <hyperlinks>
    <hyperlink ref="E92" r:id="rId1"/>
    <hyperlink ref="E100" r:id="rId2"/>
    <hyperlink ref="E98" r:id="rId3"/>
    <hyperlink ref="E96" r:id="rId4"/>
    <hyperlink ref="E99" r:id="rId5"/>
    <hyperlink ref="E36" r:id="rId6"/>
    <hyperlink ref="E28" r:id="rId7"/>
    <hyperlink ref="E12" r:id="rId8"/>
    <hyperlink ref="E30" r:id="rId9"/>
    <hyperlink ref="E48" r:id="rId10"/>
    <hyperlink ref="E18" r:id="rId11"/>
    <hyperlink ref="E25" r:id="rId12"/>
    <hyperlink ref="E32" r:id="rId13"/>
    <hyperlink ref="E44" r:id="rId14"/>
    <hyperlink ref="E67" r:id="rId15"/>
    <hyperlink ref="E69" r:id="rId16"/>
    <hyperlink ref="E83" r:id="rId17"/>
    <hyperlink ref="E71" r:id="rId18"/>
    <hyperlink ref="E75" r:id="rId19"/>
    <hyperlink ref="E57" r:id="rId20"/>
    <hyperlink ref="E58" r:id="rId21"/>
    <hyperlink ref="E77" r:id="rId22"/>
    <hyperlink ref="E72" r:id="rId23"/>
    <hyperlink ref="E84" r:id="rId24"/>
    <hyperlink ref="E59" r:id="rId25"/>
    <hyperlink ref="E74" r:id="rId26"/>
    <hyperlink ref="E70" r:id="rId27"/>
    <hyperlink ref="E82" r:id="rId28"/>
    <hyperlink ref="E40" r:id="rId29"/>
    <hyperlink ref="E19" r:id="rId30"/>
    <hyperlink ref="E43" r:id="rId31"/>
    <hyperlink ref="E15" r:id="rId32"/>
    <hyperlink ref="E42" r:id="rId33"/>
    <hyperlink ref="E17" r:id="rId34"/>
    <hyperlink ref="E37" r:id="rId35"/>
    <hyperlink ref="E31" r:id="rId36"/>
    <hyperlink ref="E46" r:id="rId37"/>
    <hyperlink ref="E20" r:id="rId38"/>
    <hyperlink ref="E41" r:id="rId39"/>
    <hyperlink ref="E64" r:id="rId40"/>
    <hyperlink ref="E27" r:id="rId41"/>
    <hyperlink ref="E26" r:id="rId42"/>
    <hyperlink ref="E79" r:id="rId43"/>
    <hyperlink ref="E80" r:id="rId44"/>
    <hyperlink ref="E81" r:id="rId45"/>
    <hyperlink ref="E47" r:id="rId46"/>
    <hyperlink ref="E76" r:id="rId47"/>
    <hyperlink ref="E56" r:id="rId48"/>
    <hyperlink ref="E61" r:id="rId49"/>
    <hyperlink ref="E62" r:id="rId50"/>
    <hyperlink ref="E94" r:id="rId51"/>
    <hyperlink ref="E97" r:id="rId52"/>
    <hyperlink ref="E95" r:id="rId53"/>
    <hyperlink ref="E22" r:id="rId54"/>
    <hyperlink ref="E24" r:id="rId55"/>
    <hyperlink ref="E14" r:id="rId56"/>
    <hyperlink ref="E45" r:id="rId57"/>
    <hyperlink ref="E39" r:id="rId58"/>
  </hyperlinks>
  <pageMargins left="0.7" right="0.7" top="0.75" bottom="0.75" header="0.3" footer="0.3"/>
  <pageSetup paperSize="9" orientation="portrait" horizontalDpi="300" verticalDpi="300" r:id="rId59"/>
  <drawing r:id="rId6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4"/>
  <sheetViews>
    <sheetView zoomScale="90" zoomScaleNormal="90" workbookViewId="0">
      <selection activeCell="E1" sqref="E1:H65536"/>
    </sheetView>
  </sheetViews>
  <sheetFormatPr defaultRowHeight="12.75"/>
  <cols>
    <col min="1" max="1" width="17.5703125" customWidth="1"/>
    <col min="2" max="3" width="14.42578125" customWidth="1"/>
    <col min="4" max="4" width="29.42578125" bestFit="1" customWidth="1"/>
    <col min="5" max="5" width="18.42578125" customWidth="1"/>
    <col min="6" max="6" width="14.42578125" style="122" customWidth="1"/>
    <col min="7" max="7" width="17.140625" customWidth="1"/>
    <col min="8" max="8" width="15.140625" customWidth="1"/>
  </cols>
  <sheetData>
    <row r="1" spans="1:22" ht="26.25">
      <c r="B1" s="25" t="s">
        <v>836</v>
      </c>
      <c r="C1" s="25"/>
      <c r="D1" s="4"/>
      <c r="E1" s="4"/>
      <c r="F1" s="121"/>
      <c r="G1" s="5"/>
      <c r="H1" s="6"/>
      <c r="I1" s="1"/>
      <c r="J1" s="1"/>
      <c r="N1" s="99"/>
      <c r="O1" s="99"/>
      <c r="P1" s="99"/>
      <c r="Q1" s="99"/>
      <c r="R1" s="99"/>
      <c r="S1" s="99"/>
      <c r="T1" s="99"/>
      <c r="U1" s="99"/>
      <c r="V1" s="99"/>
    </row>
    <row r="2" spans="1:22" ht="32.25">
      <c r="B2" s="407" t="s">
        <v>1071</v>
      </c>
      <c r="C2" s="407"/>
      <c r="D2" s="407"/>
      <c r="E2" s="407"/>
      <c r="F2" s="407"/>
      <c r="G2" s="407"/>
      <c r="H2" s="407"/>
      <c r="I2" s="407"/>
      <c r="J2" s="407"/>
      <c r="N2" s="99"/>
      <c r="O2" s="99"/>
      <c r="P2" s="99"/>
      <c r="Q2" s="99"/>
      <c r="R2" s="99"/>
      <c r="S2" s="99"/>
      <c r="T2" s="99"/>
      <c r="U2" s="99"/>
      <c r="V2" s="99"/>
    </row>
    <row r="3" spans="1:22" ht="20.25">
      <c r="B3" s="14" t="s">
        <v>872</v>
      </c>
      <c r="C3" s="14"/>
      <c r="D3" s="4"/>
      <c r="E3" s="4"/>
      <c r="F3" s="121"/>
      <c r="G3" s="5"/>
      <c r="H3" s="6"/>
      <c r="I3" s="1"/>
      <c r="J3" s="1"/>
      <c r="N3" s="99"/>
      <c r="O3" s="99"/>
      <c r="P3" s="99"/>
      <c r="Q3" s="99"/>
      <c r="R3" s="99"/>
      <c r="S3" s="99"/>
      <c r="T3" s="99"/>
      <c r="U3" s="99"/>
      <c r="V3" s="99"/>
    </row>
    <row r="5" spans="1:22">
      <c r="N5" s="99"/>
      <c r="O5" s="99"/>
      <c r="P5" s="99"/>
      <c r="Q5" s="99"/>
      <c r="R5" s="99"/>
      <c r="S5" s="99"/>
      <c r="T5" s="99"/>
      <c r="U5" s="99"/>
      <c r="V5" s="99"/>
    </row>
    <row r="6" spans="1:22" ht="20.25">
      <c r="B6" s="57" t="s">
        <v>1057</v>
      </c>
      <c r="C6" s="57"/>
      <c r="N6" s="101"/>
      <c r="O6" s="99"/>
      <c r="P6" s="99"/>
      <c r="Q6" s="99"/>
      <c r="R6" s="99"/>
      <c r="S6" s="99"/>
      <c r="T6" s="99"/>
      <c r="U6" s="99"/>
      <c r="V6" s="99"/>
    </row>
    <row r="7" spans="1:22">
      <c r="N7" s="102"/>
      <c r="O7" s="99"/>
      <c r="P7" s="99"/>
      <c r="Q7" s="99"/>
      <c r="R7" s="99"/>
      <c r="S7" s="99"/>
      <c r="T7" s="99"/>
      <c r="U7" s="99"/>
      <c r="V7" s="99"/>
    </row>
    <row r="8" spans="1:22" ht="18">
      <c r="A8" s="399" t="s">
        <v>3</v>
      </c>
      <c r="B8" s="403" t="s">
        <v>4</v>
      </c>
      <c r="C8" s="399" t="s">
        <v>1156</v>
      </c>
      <c r="D8" s="399" t="s">
        <v>5</v>
      </c>
      <c r="E8" s="398" t="s">
        <v>137</v>
      </c>
      <c r="F8" s="389" t="s">
        <v>1155</v>
      </c>
      <c r="G8" s="399" t="s">
        <v>7</v>
      </c>
      <c r="H8" s="399" t="s">
        <v>6</v>
      </c>
      <c r="I8" s="406" t="s">
        <v>929</v>
      </c>
      <c r="J8" s="408"/>
      <c r="K8" s="406" t="s">
        <v>930</v>
      </c>
      <c r="L8" s="406"/>
      <c r="N8" s="99"/>
      <c r="O8" s="99"/>
      <c r="P8" s="99"/>
      <c r="Q8" s="99"/>
      <c r="R8" s="99"/>
      <c r="S8" s="103"/>
      <c r="T8" s="99"/>
      <c r="U8" s="99"/>
      <c r="V8" s="99"/>
    </row>
    <row r="9" spans="1:22" ht="13.5" customHeight="1">
      <c r="A9" s="399"/>
      <c r="B9" s="403"/>
      <c r="C9" s="399"/>
      <c r="D9" s="399"/>
      <c r="E9" s="398"/>
      <c r="F9" s="389"/>
      <c r="G9" s="399"/>
      <c r="H9" s="399"/>
      <c r="I9" s="405" t="s">
        <v>931</v>
      </c>
      <c r="J9" s="405"/>
      <c r="K9" s="405" t="s">
        <v>931</v>
      </c>
      <c r="L9" s="405"/>
      <c r="N9" s="99"/>
      <c r="O9" s="99"/>
      <c r="P9" s="99"/>
      <c r="Q9" s="99"/>
      <c r="R9" s="99"/>
      <c r="S9" s="99"/>
      <c r="T9" s="99"/>
      <c r="U9" s="99"/>
      <c r="V9" s="99"/>
    </row>
    <row r="10" spans="1:22">
      <c r="A10" s="430" t="s">
        <v>37</v>
      </c>
      <c r="B10" s="258" t="s">
        <v>95</v>
      </c>
      <c r="C10" s="259" t="s">
        <v>1264</v>
      </c>
      <c r="D10" s="260" t="s">
        <v>96</v>
      </c>
      <c r="E10" s="261" t="s">
        <v>168</v>
      </c>
      <c r="F10" s="262" t="s">
        <v>1201</v>
      </c>
      <c r="G10" s="197" t="s">
        <v>75</v>
      </c>
      <c r="H10" s="128" t="s">
        <v>215</v>
      </c>
      <c r="I10" s="128">
        <v>4</v>
      </c>
      <c r="J10" s="128">
        <v>20</v>
      </c>
      <c r="K10" s="128">
        <v>4</v>
      </c>
      <c r="L10" s="128">
        <v>20</v>
      </c>
      <c r="N10" s="99"/>
      <c r="O10" s="99"/>
      <c r="P10" s="99"/>
      <c r="Q10" s="99"/>
      <c r="R10" s="99"/>
      <c r="S10" s="99"/>
      <c r="T10" s="99"/>
      <c r="U10" s="99"/>
      <c r="V10" s="99"/>
    </row>
    <row r="11" spans="1:22" ht="33.75">
      <c r="A11" s="431"/>
      <c r="B11" s="482" t="s">
        <v>828</v>
      </c>
      <c r="C11" s="482" t="s">
        <v>1266</v>
      </c>
      <c r="D11" s="496" t="s">
        <v>829</v>
      </c>
      <c r="E11" s="503" t="s">
        <v>830</v>
      </c>
      <c r="F11" s="263" t="s">
        <v>1209</v>
      </c>
      <c r="G11" s="264" t="s">
        <v>503</v>
      </c>
      <c r="H11" s="396" t="s">
        <v>215</v>
      </c>
      <c r="I11" s="494">
        <v>2</v>
      </c>
      <c r="J11" s="494">
        <v>10</v>
      </c>
      <c r="K11" s="494">
        <v>0</v>
      </c>
      <c r="L11" s="494">
        <v>0</v>
      </c>
      <c r="N11" s="99"/>
      <c r="O11" s="99"/>
      <c r="P11" s="99"/>
      <c r="Q11" s="99"/>
      <c r="R11" s="99"/>
      <c r="S11" s="99"/>
      <c r="T11" s="99"/>
      <c r="U11" s="99"/>
      <c r="V11" s="99"/>
    </row>
    <row r="12" spans="1:22" ht="56.25">
      <c r="A12" s="432"/>
      <c r="B12" s="484"/>
      <c r="C12" s="484"/>
      <c r="D12" s="498"/>
      <c r="E12" s="504"/>
      <c r="F12" s="263" t="s">
        <v>1265</v>
      </c>
      <c r="G12" s="264" t="s">
        <v>831</v>
      </c>
      <c r="H12" s="397"/>
      <c r="I12" s="495"/>
      <c r="J12" s="495"/>
      <c r="K12" s="495"/>
      <c r="L12" s="495"/>
      <c r="N12" s="99"/>
      <c r="O12" s="99"/>
      <c r="P12" s="99"/>
      <c r="Q12" s="99"/>
      <c r="R12" s="99"/>
      <c r="S12" s="99"/>
      <c r="T12" s="99"/>
      <c r="U12" s="99"/>
      <c r="V12" s="99"/>
    </row>
    <row r="13" spans="1:22">
      <c r="A13" s="430" t="s">
        <v>13</v>
      </c>
      <c r="B13" s="125" t="s">
        <v>426</v>
      </c>
      <c r="C13" s="126" t="s">
        <v>1267</v>
      </c>
      <c r="D13" s="127" t="s">
        <v>1089</v>
      </c>
      <c r="E13" s="261" t="s">
        <v>443</v>
      </c>
      <c r="F13" s="262" t="s">
        <v>1201</v>
      </c>
      <c r="G13" s="197" t="s">
        <v>75</v>
      </c>
      <c r="H13" s="128" t="s">
        <v>215</v>
      </c>
      <c r="I13" s="199">
        <v>2</v>
      </c>
      <c r="J13" s="128">
        <v>10</v>
      </c>
      <c r="K13" s="128">
        <v>2</v>
      </c>
      <c r="L13" s="128">
        <v>10</v>
      </c>
      <c r="N13" s="99"/>
      <c r="O13" s="99"/>
      <c r="P13" s="99"/>
      <c r="Q13" s="99"/>
      <c r="R13" s="99"/>
      <c r="S13" s="99"/>
      <c r="T13" s="99"/>
      <c r="U13" s="99"/>
      <c r="V13" s="99"/>
    </row>
    <row r="14" spans="1:22">
      <c r="A14" s="432"/>
      <c r="B14" s="265" t="s">
        <v>14</v>
      </c>
      <c r="C14" s="265" t="s">
        <v>1244</v>
      </c>
      <c r="D14" s="266" t="s">
        <v>410</v>
      </c>
      <c r="E14" s="267" t="s">
        <v>411</v>
      </c>
      <c r="F14" s="263" t="s">
        <v>1201</v>
      </c>
      <c r="G14" s="264" t="s">
        <v>75</v>
      </c>
      <c r="H14" s="177" t="s">
        <v>216</v>
      </c>
      <c r="I14" s="268">
        <v>3</v>
      </c>
      <c r="J14" s="268">
        <v>15</v>
      </c>
      <c r="K14" s="268">
        <v>1</v>
      </c>
      <c r="L14" s="268">
        <v>5</v>
      </c>
    </row>
    <row r="15" spans="1:22" ht="22.5">
      <c r="A15" s="181" t="s">
        <v>634</v>
      </c>
      <c r="B15" s="126" t="s">
        <v>812</v>
      </c>
      <c r="C15" s="126" t="s">
        <v>1228</v>
      </c>
      <c r="D15" s="158" t="s">
        <v>840</v>
      </c>
      <c r="E15" s="261" t="s">
        <v>813</v>
      </c>
      <c r="F15" s="262" t="s">
        <v>1201</v>
      </c>
      <c r="G15" s="197" t="s">
        <v>688</v>
      </c>
      <c r="H15" s="128" t="s">
        <v>215</v>
      </c>
      <c r="I15" s="150">
        <v>2</v>
      </c>
      <c r="J15" s="150">
        <v>10</v>
      </c>
      <c r="K15" s="150">
        <v>2</v>
      </c>
      <c r="L15" s="150">
        <v>10</v>
      </c>
    </row>
    <row r="16" spans="1:22">
      <c r="A16" s="430" t="s">
        <v>296</v>
      </c>
      <c r="B16" s="265" t="s">
        <v>581</v>
      </c>
      <c r="C16" s="265" t="s">
        <v>1245</v>
      </c>
      <c r="D16" s="266" t="s">
        <v>582</v>
      </c>
      <c r="E16" s="267" t="s">
        <v>583</v>
      </c>
      <c r="F16" s="263" t="s">
        <v>1201</v>
      </c>
      <c r="G16" s="264" t="s">
        <v>75</v>
      </c>
      <c r="H16" s="177" t="s">
        <v>222</v>
      </c>
      <c r="I16" s="268">
        <v>2</v>
      </c>
      <c r="J16" s="268">
        <v>20</v>
      </c>
      <c r="K16" s="268">
        <v>2</v>
      </c>
      <c r="L16" s="268">
        <v>20</v>
      </c>
    </row>
    <row r="17" spans="1:14" ht="22.5">
      <c r="A17" s="431"/>
      <c r="B17" s="126" t="s">
        <v>297</v>
      </c>
      <c r="C17" s="126" t="s">
        <v>1203</v>
      </c>
      <c r="D17" s="158" t="s">
        <v>298</v>
      </c>
      <c r="E17" s="261" t="s">
        <v>447</v>
      </c>
      <c r="F17" s="262" t="s">
        <v>1201</v>
      </c>
      <c r="G17" s="197" t="s">
        <v>448</v>
      </c>
      <c r="H17" s="128" t="s">
        <v>215</v>
      </c>
      <c r="I17" s="150">
        <v>1</v>
      </c>
      <c r="J17" s="150">
        <v>10</v>
      </c>
      <c r="K17" s="150">
        <v>1</v>
      </c>
      <c r="L17" s="150">
        <v>10</v>
      </c>
      <c r="N17" s="92"/>
    </row>
    <row r="18" spans="1:14" ht="78.75">
      <c r="A18" s="432"/>
      <c r="B18" s="265" t="s">
        <v>415</v>
      </c>
      <c r="C18" s="265" t="s">
        <v>1251</v>
      </c>
      <c r="D18" s="266" t="s">
        <v>416</v>
      </c>
      <c r="E18" s="267" t="s">
        <v>612</v>
      </c>
      <c r="F18" s="263" t="s">
        <v>1252</v>
      </c>
      <c r="G18" s="264" t="s">
        <v>1008</v>
      </c>
      <c r="H18" s="177" t="s">
        <v>613</v>
      </c>
      <c r="I18" s="268">
        <v>6</v>
      </c>
      <c r="J18" s="268">
        <v>30</v>
      </c>
      <c r="K18" s="268">
        <v>6</v>
      </c>
      <c r="L18" s="268">
        <v>30</v>
      </c>
    </row>
    <row r="19" spans="1:14">
      <c r="A19" s="430" t="s">
        <v>188</v>
      </c>
      <c r="B19" s="125" t="s">
        <v>657</v>
      </c>
      <c r="C19" s="125" t="s">
        <v>1256</v>
      </c>
      <c r="D19" s="127" t="s">
        <v>658</v>
      </c>
      <c r="E19" s="261" t="s">
        <v>659</v>
      </c>
      <c r="F19" s="262" t="s">
        <v>1207</v>
      </c>
      <c r="G19" s="128" t="s">
        <v>75</v>
      </c>
      <c r="H19" s="128" t="s">
        <v>215</v>
      </c>
      <c r="I19" s="128">
        <v>2</v>
      </c>
      <c r="J19" s="128">
        <v>10</v>
      </c>
      <c r="K19" s="128">
        <v>2</v>
      </c>
      <c r="L19" s="128">
        <v>10</v>
      </c>
    </row>
    <row r="20" spans="1:14" ht="33.75">
      <c r="A20" s="432"/>
      <c r="B20" s="172" t="s">
        <v>586</v>
      </c>
      <c r="C20" s="172" t="s">
        <v>1268</v>
      </c>
      <c r="D20" s="180" t="s">
        <v>587</v>
      </c>
      <c r="E20" s="267" t="s">
        <v>588</v>
      </c>
      <c r="F20" s="263"/>
      <c r="G20" s="264" t="s">
        <v>733</v>
      </c>
      <c r="H20" s="177" t="s">
        <v>215</v>
      </c>
      <c r="I20" s="177">
        <v>2</v>
      </c>
      <c r="J20" s="177">
        <v>10</v>
      </c>
      <c r="K20" s="177">
        <v>2</v>
      </c>
      <c r="L20" s="177">
        <v>10</v>
      </c>
    </row>
    <row r="21" spans="1:14" ht="22.5">
      <c r="A21" s="196" t="s">
        <v>455</v>
      </c>
      <c r="B21" s="125" t="s">
        <v>456</v>
      </c>
      <c r="C21" s="125" t="s">
        <v>1253</v>
      </c>
      <c r="D21" s="127" t="s">
        <v>457</v>
      </c>
      <c r="E21" s="261" t="s">
        <v>458</v>
      </c>
      <c r="F21" s="262" t="s">
        <v>1212</v>
      </c>
      <c r="G21" s="128" t="s">
        <v>628</v>
      </c>
      <c r="H21" s="128" t="s">
        <v>725</v>
      </c>
      <c r="I21" s="128">
        <v>2</v>
      </c>
      <c r="J21" s="128">
        <v>20</v>
      </c>
      <c r="K21" s="128">
        <v>2</v>
      </c>
      <c r="L21" s="128">
        <v>20</v>
      </c>
    </row>
    <row r="22" spans="1:14">
      <c r="A22" s="430" t="s">
        <v>18</v>
      </c>
      <c r="B22" s="265" t="s">
        <v>301</v>
      </c>
      <c r="C22" s="265" t="s">
        <v>1278</v>
      </c>
      <c r="D22" s="266" t="s">
        <v>302</v>
      </c>
      <c r="E22" s="267" t="s">
        <v>303</v>
      </c>
      <c r="F22" s="263" t="s">
        <v>1201</v>
      </c>
      <c r="G22" s="264" t="s">
        <v>75</v>
      </c>
      <c r="H22" s="177" t="s">
        <v>217</v>
      </c>
      <c r="I22" s="268">
        <v>2</v>
      </c>
      <c r="J22" s="268">
        <v>10</v>
      </c>
      <c r="K22" s="268">
        <v>2</v>
      </c>
      <c r="L22" s="268">
        <v>10</v>
      </c>
    </row>
    <row r="23" spans="1:14" ht="33.75">
      <c r="A23" s="432"/>
      <c r="B23" s="125" t="s">
        <v>42</v>
      </c>
      <c r="C23" s="125" t="s">
        <v>1269</v>
      </c>
      <c r="D23" s="127" t="s">
        <v>43</v>
      </c>
      <c r="E23" s="261" t="s">
        <v>1596</v>
      </c>
      <c r="F23" s="262" t="s">
        <v>1201</v>
      </c>
      <c r="G23" s="128" t="s">
        <v>1092</v>
      </c>
      <c r="H23" s="128" t="s">
        <v>217</v>
      </c>
      <c r="I23" s="128">
        <v>2</v>
      </c>
      <c r="J23" s="128">
        <v>20</v>
      </c>
      <c r="K23" s="128">
        <v>2</v>
      </c>
      <c r="L23" s="128">
        <v>20</v>
      </c>
    </row>
    <row r="24" spans="1:14" ht="22.5">
      <c r="A24" s="430" t="s">
        <v>10</v>
      </c>
      <c r="B24" s="265" t="s">
        <v>1093</v>
      </c>
      <c r="C24" s="265" t="s">
        <v>1270</v>
      </c>
      <c r="D24" s="266" t="s">
        <v>1094</v>
      </c>
      <c r="E24" s="267" t="s">
        <v>1597</v>
      </c>
      <c r="F24" s="263" t="s">
        <v>1209</v>
      </c>
      <c r="G24" s="264" t="s">
        <v>75</v>
      </c>
      <c r="H24" s="177" t="s">
        <v>222</v>
      </c>
      <c r="I24" s="268">
        <v>2</v>
      </c>
      <c r="J24" s="268">
        <v>10</v>
      </c>
      <c r="K24" s="268">
        <v>2</v>
      </c>
      <c r="L24" s="268">
        <v>10</v>
      </c>
    </row>
    <row r="25" spans="1:14" ht="33.75" customHeight="1">
      <c r="A25" s="431"/>
      <c r="B25" s="457" t="s">
        <v>730</v>
      </c>
      <c r="C25" s="461" t="s">
        <v>1277</v>
      </c>
      <c r="D25" s="458" t="s">
        <v>731</v>
      </c>
      <c r="E25" s="493" t="s">
        <v>732</v>
      </c>
      <c r="F25" s="505" t="s">
        <v>1209</v>
      </c>
      <c r="G25" s="413" t="s">
        <v>733</v>
      </c>
      <c r="H25" s="476" t="s">
        <v>222</v>
      </c>
      <c r="I25" s="502">
        <v>2</v>
      </c>
      <c r="J25" s="502">
        <v>10</v>
      </c>
      <c r="K25" s="502">
        <v>2</v>
      </c>
      <c r="L25" s="502">
        <v>10</v>
      </c>
    </row>
    <row r="26" spans="1:14">
      <c r="A26" s="431"/>
      <c r="B26" s="457"/>
      <c r="C26" s="462"/>
      <c r="D26" s="458"/>
      <c r="E26" s="493"/>
      <c r="F26" s="506"/>
      <c r="G26" s="413"/>
      <c r="H26" s="476"/>
      <c r="I26" s="502"/>
      <c r="J26" s="502"/>
      <c r="K26" s="502"/>
      <c r="L26" s="502"/>
    </row>
    <row r="27" spans="1:14" ht="33.75">
      <c r="A27" s="431"/>
      <c r="B27" s="265" t="s">
        <v>884</v>
      </c>
      <c r="C27" s="265" t="s">
        <v>1217</v>
      </c>
      <c r="D27" s="266" t="s">
        <v>1058</v>
      </c>
      <c r="E27" s="267" t="s">
        <v>885</v>
      </c>
      <c r="F27" s="263" t="s">
        <v>1207</v>
      </c>
      <c r="G27" s="264" t="s">
        <v>886</v>
      </c>
      <c r="H27" s="177" t="s">
        <v>215</v>
      </c>
      <c r="I27" s="268">
        <v>2</v>
      </c>
      <c r="J27" s="268">
        <v>10</v>
      </c>
      <c r="K27" s="268">
        <v>2</v>
      </c>
      <c r="L27" s="268">
        <v>10</v>
      </c>
      <c r="N27" s="92"/>
    </row>
    <row r="28" spans="1:14">
      <c r="A28" s="431"/>
      <c r="B28" s="125" t="s">
        <v>285</v>
      </c>
      <c r="C28" s="125" t="s">
        <v>1271</v>
      </c>
      <c r="D28" s="127" t="s">
        <v>717</v>
      </c>
      <c r="E28" s="261" t="s">
        <v>286</v>
      </c>
      <c r="F28" s="262" t="s">
        <v>1201</v>
      </c>
      <c r="G28" s="128" t="s">
        <v>75</v>
      </c>
      <c r="H28" s="128" t="s">
        <v>215</v>
      </c>
      <c r="I28" s="128">
        <v>2</v>
      </c>
      <c r="J28" s="128">
        <v>20</v>
      </c>
      <c r="K28" s="128">
        <v>2</v>
      </c>
      <c r="L28" s="128">
        <v>20</v>
      </c>
    </row>
    <row r="29" spans="1:14">
      <c r="A29" s="431"/>
      <c r="B29" s="265" t="s">
        <v>320</v>
      </c>
      <c r="C29" s="265" t="s">
        <v>1272</v>
      </c>
      <c r="D29" s="266" t="s">
        <v>1083</v>
      </c>
      <c r="E29" s="267" t="s">
        <v>330</v>
      </c>
      <c r="F29" s="263" t="s">
        <v>1201</v>
      </c>
      <c r="G29" s="264" t="s">
        <v>75</v>
      </c>
      <c r="H29" s="177" t="s">
        <v>222</v>
      </c>
      <c r="I29" s="268">
        <v>3</v>
      </c>
      <c r="J29" s="268">
        <v>30</v>
      </c>
      <c r="K29" s="268">
        <v>3</v>
      </c>
      <c r="L29" s="268">
        <v>30</v>
      </c>
    </row>
    <row r="30" spans="1:14">
      <c r="A30" s="431"/>
      <c r="B30" s="126" t="s">
        <v>1100</v>
      </c>
      <c r="C30" s="126" t="s">
        <v>1273</v>
      </c>
      <c r="D30" s="158" t="s">
        <v>1101</v>
      </c>
      <c r="E30" s="261" t="s">
        <v>1102</v>
      </c>
      <c r="F30" s="262" t="s">
        <v>1201</v>
      </c>
      <c r="G30" s="197" t="s">
        <v>75</v>
      </c>
      <c r="H30" s="128" t="s">
        <v>222</v>
      </c>
      <c r="I30" s="150">
        <v>2</v>
      </c>
      <c r="J30" s="150">
        <v>10</v>
      </c>
      <c r="K30" s="150">
        <v>2</v>
      </c>
      <c r="L30" s="150">
        <v>10</v>
      </c>
    </row>
    <row r="31" spans="1:14" ht="33.75">
      <c r="A31" s="431"/>
      <c r="B31" s="172" t="s">
        <v>97</v>
      </c>
      <c r="C31" s="172" t="s">
        <v>1284</v>
      </c>
      <c r="D31" s="180" t="s">
        <v>655</v>
      </c>
      <c r="E31" s="267" t="s">
        <v>656</v>
      </c>
      <c r="F31" s="263" t="s">
        <v>1209</v>
      </c>
      <c r="G31" s="177" t="s">
        <v>503</v>
      </c>
      <c r="H31" s="177" t="s">
        <v>215</v>
      </c>
      <c r="I31" s="177">
        <v>4</v>
      </c>
      <c r="J31" s="177">
        <v>40</v>
      </c>
      <c r="K31" s="177">
        <v>4</v>
      </c>
      <c r="L31" s="177">
        <v>40</v>
      </c>
    </row>
    <row r="32" spans="1:14" ht="22.5">
      <c r="A32" s="431"/>
      <c r="B32" s="125" t="s">
        <v>97</v>
      </c>
      <c r="C32" s="125" t="s">
        <v>1249</v>
      </c>
      <c r="D32" s="127" t="s">
        <v>1030</v>
      </c>
      <c r="E32" s="261" t="s">
        <v>1031</v>
      </c>
      <c r="F32" s="262" t="s">
        <v>1209</v>
      </c>
      <c r="G32" s="128" t="s">
        <v>1032</v>
      </c>
      <c r="H32" s="128" t="s">
        <v>222</v>
      </c>
      <c r="I32" s="128">
        <v>2</v>
      </c>
      <c r="J32" s="128">
        <v>10</v>
      </c>
      <c r="K32" s="128">
        <v>2</v>
      </c>
      <c r="L32" s="128">
        <v>10</v>
      </c>
    </row>
    <row r="33" spans="1:14" ht="22.5">
      <c r="A33" s="431"/>
      <c r="B33" s="265" t="s">
        <v>243</v>
      </c>
      <c r="C33" s="265" t="s">
        <v>1221</v>
      </c>
      <c r="D33" s="266" t="s">
        <v>328</v>
      </c>
      <c r="E33" s="267" t="s">
        <v>329</v>
      </c>
      <c r="F33" s="263" t="s">
        <v>1201</v>
      </c>
      <c r="G33" s="264" t="s">
        <v>75</v>
      </c>
      <c r="H33" s="177" t="s">
        <v>215</v>
      </c>
      <c r="I33" s="268">
        <v>2</v>
      </c>
      <c r="J33" s="268">
        <v>20</v>
      </c>
      <c r="K33" s="268">
        <v>2</v>
      </c>
      <c r="L33" s="268">
        <v>20</v>
      </c>
    </row>
    <row r="34" spans="1:14">
      <c r="A34" s="431"/>
      <c r="B34" s="126" t="s">
        <v>243</v>
      </c>
      <c r="C34" s="126" t="s">
        <v>1204</v>
      </c>
      <c r="D34" s="158" t="s">
        <v>244</v>
      </c>
      <c r="E34" s="261" t="s">
        <v>245</v>
      </c>
      <c r="F34" s="262" t="s">
        <v>1201</v>
      </c>
      <c r="G34" s="197" t="s">
        <v>75</v>
      </c>
      <c r="H34" s="128" t="s">
        <v>215</v>
      </c>
      <c r="I34" s="150">
        <v>2</v>
      </c>
      <c r="J34" s="150">
        <v>24</v>
      </c>
      <c r="K34" s="150">
        <v>2</v>
      </c>
      <c r="L34" s="150">
        <v>24</v>
      </c>
    </row>
    <row r="35" spans="1:14" ht="45">
      <c r="A35" s="431"/>
      <c r="B35" s="265" t="s">
        <v>382</v>
      </c>
      <c r="C35" s="265" t="s">
        <v>1280</v>
      </c>
      <c r="D35" s="266" t="s">
        <v>752</v>
      </c>
      <c r="E35" s="267" t="s">
        <v>753</v>
      </c>
      <c r="F35" s="263"/>
      <c r="G35" s="264" t="s">
        <v>756</v>
      </c>
      <c r="H35" s="177" t="s">
        <v>755</v>
      </c>
      <c r="I35" s="268">
        <v>5</v>
      </c>
      <c r="J35" s="268">
        <v>25</v>
      </c>
      <c r="K35" s="268">
        <v>5</v>
      </c>
      <c r="L35" s="268">
        <v>25</v>
      </c>
    </row>
    <row r="36" spans="1:14">
      <c r="A36" s="431"/>
      <c r="B36" s="126" t="s">
        <v>382</v>
      </c>
      <c r="C36" s="126" t="s">
        <v>1279</v>
      </c>
      <c r="D36" s="158" t="s">
        <v>609</v>
      </c>
      <c r="E36" s="261" t="s">
        <v>610</v>
      </c>
      <c r="F36" s="262" t="s">
        <v>1201</v>
      </c>
      <c r="G36" s="197" t="s">
        <v>75</v>
      </c>
      <c r="H36" s="128" t="s">
        <v>607</v>
      </c>
      <c r="I36" s="150">
        <v>3</v>
      </c>
      <c r="J36" s="150">
        <v>30</v>
      </c>
      <c r="K36" s="150">
        <v>3</v>
      </c>
      <c r="L36" s="150">
        <v>30</v>
      </c>
    </row>
    <row r="37" spans="1:14" ht="33.75">
      <c r="A37" s="431"/>
      <c r="B37" s="265" t="s">
        <v>1056</v>
      </c>
      <c r="C37" s="265" t="s">
        <v>1280</v>
      </c>
      <c r="D37" s="266" t="s">
        <v>778</v>
      </c>
      <c r="E37" s="267" t="s">
        <v>779</v>
      </c>
      <c r="F37" s="263" t="s">
        <v>1201</v>
      </c>
      <c r="G37" s="264" t="s">
        <v>75</v>
      </c>
      <c r="H37" s="177" t="s">
        <v>215</v>
      </c>
      <c r="I37" s="268">
        <v>2</v>
      </c>
      <c r="J37" s="268">
        <v>10</v>
      </c>
      <c r="K37" s="268">
        <v>2</v>
      </c>
      <c r="L37" s="268">
        <v>10</v>
      </c>
    </row>
    <row r="38" spans="1:14" ht="22.5">
      <c r="A38" s="431"/>
      <c r="B38" s="126" t="s">
        <v>722</v>
      </c>
      <c r="C38" s="126" t="s">
        <v>1281</v>
      </c>
      <c r="D38" s="158" t="s">
        <v>1106</v>
      </c>
      <c r="E38" s="271" t="s">
        <v>723</v>
      </c>
      <c r="F38" s="262" t="s">
        <v>1201</v>
      </c>
      <c r="G38" s="197" t="s">
        <v>75</v>
      </c>
      <c r="H38" s="128" t="s">
        <v>232</v>
      </c>
      <c r="I38" s="150">
        <v>2</v>
      </c>
      <c r="J38" s="150">
        <v>20</v>
      </c>
      <c r="K38" s="150">
        <v>2</v>
      </c>
      <c r="L38" s="150">
        <v>20</v>
      </c>
    </row>
    <row r="39" spans="1:14">
      <c r="A39" s="432"/>
      <c r="B39" s="265" t="s">
        <v>81</v>
      </c>
      <c r="C39" s="265" t="s">
        <v>1282</v>
      </c>
      <c r="D39" s="266" t="s">
        <v>490</v>
      </c>
      <c r="E39" s="267" t="s">
        <v>491</v>
      </c>
      <c r="F39" s="263" t="s">
        <v>1201</v>
      </c>
      <c r="G39" s="264" t="s">
        <v>75</v>
      </c>
      <c r="H39" s="177" t="s">
        <v>215</v>
      </c>
      <c r="I39" s="268">
        <v>1</v>
      </c>
      <c r="J39" s="268">
        <v>10</v>
      </c>
      <c r="K39" s="268">
        <v>1</v>
      </c>
      <c r="L39" s="268">
        <v>10</v>
      </c>
    </row>
    <row r="40" spans="1:14" ht="22.5">
      <c r="A40" s="181" t="s">
        <v>64</v>
      </c>
      <c r="B40" s="265" t="s">
        <v>493</v>
      </c>
      <c r="C40" s="265" t="s">
        <v>1300</v>
      </c>
      <c r="D40" s="266" t="s">
        <v>647</v>
      </c>
      <c r="E40" s="267" t="s">
        <v>642</v>
      </c>
      <c r="F40" s="263" t="s">
        <v>1201</v>
      </c>
      <c r="G40" s="264" t="s">
        <v>75</v>
      </c>
      <c r="H40" s="177" t="s">
        <v>215</v>
      </c>
      <c r="I40" s="268">
        <v>2</v>
      </c>
      <c r="J40" s="268">
        <v>20</v>
      </c>
      <c r="K40" s="268">
        <v>2</v>
      </c>
      <c r="L40" s="268">
        <v>20</v>
      </c>
    </row>
    <row r="41" spans="1:14" ht="22.5">
      <c r="A41" s="430" t="s">
        <v>38</v>
      </c>
      <c r="B41" s="126" t="s">
        <v>921</v>
      </c>
      <c r="C41" s="126" t="s">
        <v>1236</v>
      </c>
      <c r="D41" s="158" t="s">
        <v>922</v>
      </c>
      <c r="E41" s="261" t="s">
        <v>923</v>
      </c>
      <c r="F41" s="262" t="s">
        <v>1207</v>
      </c>
      <c r="G41" s="197" t="s">
        <v>961</v>
      </c>
      <c r="H41" s="128" t="s">
        <v>215</v>
      </c>
      <c r="I41" s="150">
        <v>1</v>
      </c>
      <c r="J41" s="150">
        <v>6</v>
      </c>
      <c r="K41" s="150">
        <v>1</v>
      </c>
      <c r="L41" s="150">
        <v>6</v>
      </c>
    </row>
    <row r="42" spans="1:14">
      <c r="A42" s="431"/>
      <c r="B42" s="265" t="s">
        <v>742</v>
      </c>
      <c r="C42" s="265" t="s">
        <v>1206</v>
      </c>
      <c r="D42" s="266" t="s">
        <v>743</v>
      </c>
      <c r="E42" s="267" t="s">
        <v>745</v>
      </c>
      <c r="F42" s="263" t="s">
        <v>1207</v>
      </c>
      <c r="G42" s="264" t="s">
        <v>75</v>
      </c>
      <c r="H42" s="177" t="s">
        <v>215</v>
      </c>
      <c r="I42" s="268">
        <v>2</v>
      </c>
      <c r="J42" s="268">
        <v>10</v>
      </c>
      <c r="K42" s="268">
        <v>2</v>
      </c>
      <c r="L42" s="268">
        <v>10</v>
      </c>
    </row>
    <row r="43" spans="1:14" ht="22.5">
      <c r="A43" s="431"/>
      <c r="B43" s="126" t="s">
        <v>73</v>
      </c>
      <c r="C43" s="126" t="s">
        <v>1283</v>
      </c>
      <c r="D43" s="158" t="s">
        <v>953</v>
      </c>
      <c r="E43" s="261" t="s">
        <v>334</v>
      </c>
      <c r="F43" s="262" t="s">
        <v>1201</v>
      </c>
      <c r="G43" s="197" t="s">
        <v>75</v>
      </c>
      <c r="H43" s="128" t="s">
        <v>215</v>
      </c>
      <c r="I43" s="150">
        <v>3</v>
      </c>
      <c r="J43" s="150">
        <v>30</v>
      </c>
      <c r="K43" s="150">
        <v>3</v>
      </c>
      <c r="L43" s="150">
        <v>30</v>
      </c>
    </row>
    <row r="44" spans="1:14" ht="22.5">
      <c r="A44" s="431"/>
      <c r="B44" s="265" t="s">
        <v>73</v>
      </c>
      <c r="C44" s="265" t="s">
        <v>1240</v>
      </c>
      <c r="D44" s="266" t="s">
        <v>584</v>
      </c>
      <c r="E44" s="267" t="s">
        <v>585</v>
      </c>
      <c r="F44" s="263" t="s">
        <v>1201</v>
      </c>
      <c r="G44" s="264" t="s">
        <v>75</v>
      </c>
      <c r="H44" s="177" t="s">
        <v>215</v>
      </c>
      <c r="I44" s="268">
        <v>2</v>
      </c>
      <c r="J44" s="268">
        <v>12</v>
      </c>
      <c r="K44" s="268">
        <v>2</v>
      </c>
      <c r="L44" s="268">
        <v>12</v>
      </c>
    </row>
    <row r="45" spans="1:14">
      <c r="A45" s="431"/>
      <c r="B45" s="126" t="s">
        <v>44</v>
      </c>
      <c r="C45" s="126" t="s">
        <v>1285</v>
      </c>
      <c r="D45" s="158" t="s">
        <v>45</v>
      </c>
      <c r="E45" s="261" t="s">
        <v>241</v>
      </c>
      <c r="F45" s="262" t="s">
        <v>1201</v>
      </c>
      <c r="G45" s="197" t="s">
        <v>75</v>
      </c>
      <c r="H45" s="128" t="s">
        <v>234</v>
      </c>
      <c r="I45" s="150">
        <v>2</v>
      </c>
      <c r="J45" s="150">
        <v>10</v>
      </c>
      <c r="K45" s="150">
        <v>2</v>
      </c>
      <c r="L45" s="150">
        <v>10</v>
      </c>
    </row>
    <row r="46" spans="1:14" ht="33.75">
      <c r="A46" s="431"/>
      <c r="B46" s="265" t="s">
        <v>129</v>
      </c>
      <c r="C46" s="265" t="s">
        <v>1208</v>
      </c>
      <c r="D46" s="266" t="s">
        <v>1108</v>
      </c>
      <c r="E46" s="267" t="s">
        <v>572</v>
      </c>
      <c r="F46" s="263" t="s">
        <v>1201</v>
      </c>
      <c r="G46" s="264" t="s">
        <v>503</v>
      </c>
      <c r="H46" s="177" t="s">
        <v>215</v>
      </c>
      <c r="I46" s="268">
        <v>2</v>
      </c>
      <c r="J46" s="268">
        <v>10</v>
      </c>
      <c r="K46" s="268">
        <v>2</v>
      </c>
      <c r="L46" s="268">
        <v>10</v>
      </c>
      <c r="N46" s="95"/>
    </row>
    <row r="47" spans="1:14">
      <c r="A47" s="432"/>
      <c r="B47" s="125" t="s">
        <v>21</v>
      </c>
      <c r="C47" s="125" t="s">
        <v>1181</v>
      </c>
      <c r="D47" s="127" t="s">
        <v>22</v>
      </c>
      <c r="E47" s="261" t="s">
        <v>332</v>
      </c>
      <c r="F47" s="262" t="s">
        <v>1209</v>
      </c>
      <c r="G47" s="128" t="s">
        <v>75</v>
      </c>
      <c r="H47" s="128" t="s">
        <v>215</v>
      </c>
      <c r="I47" s="128">
        <v>2</v>
      </c>
      <c r="J47" s="128">
        <v>20</v>
      </c>
      <c r="K47" s="128">
        <v>2</v>
      </c>
      <c r="L47" s="128">
        <v>20</v>
      </c>
    </row>
    <row r="48" spans="1:14" ht="22.5">
      <c r="A48" s="217" t="s">
        <v>356</v>
      </c>
      <c r="B48" s="172" t="s">
        <v>357</v>
      </c>
      <c r="C48" s="172" t="s">
        <v>1286</v>
      </c>
      <c r="D48" s="180" t="s">
        <v>358</v>
      </c>
      <c r="E48" s="267" t="s">
        <v>359</v>
      </c>
      <c r="F48" s="263" t="s">
        <v>1207</v>
      </c>
      <c r="G48" s="177" t="s">
        <v>360</v>
      </c>
      <c r="H48" s="177" t="s">
        <v>215</v>
      </c>
      <c r="I48" s="177">
        <v>4</v>
      </c>
      <c r="J48" s="177">
        <v>20</v>
      </c>
      <c r="K48" s="177">
        <v>4</v>
      </c>
      <c r="L48" s="177">
        <v>20</v>
      </c>
    </row>
    <row r="49" spans="1:12" ht="22.5">
      <c r="A49" s="431" t="s">
        <v>16</v>
      </c>
      <c r="B49" s="126" t="s">
        <v>17</v>
      </c>
      <c r="C49" s="126" t="s">
        <v>1195</v>
      </c>
      <c r="D49" s="158" t="s">
        <v>71</v>
      </c>
      <c r="E49" s="261" t="s">
        <v>141</v>
      </c>
      <c r="F49" s="262" t="s">
        <v>1201</v>
      </c>
      <c r="G49" s="197" t="s">
        <v>75</v>
      </c>
      <c r="H49" s="128" t="s">
        <v>215</v>
      </c>
      <c r="I49" s="150">
        <v>3</v>
      </c>
      <c r="J49" s="150">
        <v>18</v>
      </c>
      <c r="K49" s="150">
        <v>3</v>
      </c>
      <c r="L49" s="150">
        <v>18</v>
      </c>
    </row>
    <row r="50" spans="1:12" ht="22.5">
      <c r="A50" s="431"/>
      <c r="B50" s="265" t="s">
        <v>100</v>
      </c>
      <c r="C50" s="265" t="s">
        <v>1287</v>
      </c>
      <c r="D50" s="266" t="s">
        <v>101</v>
      </c>
      <c r="E50" s="267" t="s">
        <v>169</v>
      </c>
      <c r="F50" s="263" t="s">
        <v>1201</v>
      </c>
      <c r="G50" s="264" t="s">
        <v>75</v>
      </c>
      <c r="H50" s="177" t="s">
        <v>223</v>
      </c>
      <c r="I50" s="268">
        <v>2</v>
      </c>
      <c r="J50" s="268">
        <v>12</v>
      </c>
      <c r="K50" s="268">
        <v>2</v>
      </c>
      <c r="L50" s="268">
        <v>12</v>
      </c>
    </row>
    <row r="51" spans="1:12">
      <c r="A51" s="431"/>
      <c r="B51" s="126" t="s">
        <v>30</v>
      </c>
      <c r="C51" s="126" t="s">
        <v>1289</v>
      </c>
      <c r="D51" s="158" t="s">
        <v>291</v>
      </c>
      <c r="E51" s="261" t="s">
        <v>292</v>
      </c>
      <c r="F51" s="262" t="s">
        <v>1201</v>
      </c>
      <c r="G51" s="197" t="s">
        <v>75</v>
      </c>
      <c r="H51" s="128" t="s">
        <v>215</v>
      </c>
      <c r="I51" s="150">
        <v>2</v>
      </c>
      <c r="J51" s="150">
        <v>24</v>
      </c>
      <c r="K51" s="150">
        <v>2</v>
      </c>
      <c r="L51" s="150">
        <v>24</v>
      </c>
    </row>
    <row r="52" spans="1:12">
      <c r="A52" s="431"/>
      <c r="B52" s="482" t="s">
        <v>98</v>
      </c>
      <c r="C52" s="482" t="s">
        <v>1288</v>
      </c>
      <c r="D52" s="496" t="s">
        <v>99</v>
      </c>
      <c r="E52" s="267"/>
      <c r="F52" s="263"/>
      <c r="G52" s="264"/>
      <c r="H52" s="177"/>
      <c r="I52" s="268"/>
      <c r="J52" s="268"/>
      <c r="K52" s="268"/>
      <c r="L52" s="268"/>
    </row>
    <row r="53" spans="1:12">
      <c r="A53" s="431"/>
      <c r="B53" s="484"/>
      <c r="C53" s="484"/>
      <c r="D53" s="498"/>
      <c r="E53" s="267" t="s">
        <v>167</v>
      </c>
      <c r="F53" s="263" t="s">
        <v>1201</v>
      </c>
      <c r="G53" s="264" t="s">
        <v>75</v>
      </c>
      <c r="H53" s="177" t="s">
        <v>215</v>
      </c>
      <c r="I53" s="268">
        <v>2</v>
      </c>
      <c r="J53" s="268">
        <v>8</v>
      </c>
      <c r="K53" s="268">
        <v>1</v>
      </c>
      <c r="L53" s="268">
        <v>4</v>
      </c>
    </row>
    <row r="54" spans="1:12" ht="33.75">
      <c r="A54" s="431"/>
      <c r="B54" s="126" t="s">
        <v>500</v>
      </c>
      <c r="C54" s="126" t="s">
        <v>1242</v>
      </c>
      <c r="D54" s="158" t="s">
        <v>501</v>
      </c>
      <c r="E54" s="261" t="s">
        <v>502</v>
      </c>
      <c r="F54" s="262" t="s">
        <v>1201</v>
      </c>
      <c r="G54" s="197" t="s">
        <v>503</v>
      </c>
      <c r="H54" s="128" t="s">
        <v>223</v>
      </c>
      <c r="I54" s="150">
        <v>3</v>
      </c>
      <c r="J54" s="150">
        <v>15</v>
      </c>
      <c r="K54" s="150">
        <v>3</v>
      </c>
      <c r="L54" s="150">
        <v>15</v>
      </c>
    </row>
    <row r="55" spans="1:12">
      <c r="A55" s="431"/>
      <c r="B55" s="265" t="s">
        <v>466</v>
      </c>
      <c r="C55" s="265" t="s">
        <v>1226</v>
      </c>
      <c r="D55" s="266" t="s">
        <v>467</v>
      </c>
      <c r="E55" s="267" t="s">
        <v>468</v>
      </c>
      <c r="F55" s="263" t="s">
        <v>1201</v>
      </c>
      <c r="G55" s="264" t="s">
        <v>75</v>
      </c>
      <c r="H55" s="177" t="s">
        <v>215</v>
      </c>
      <c r="I55" s="268">
        <v>2</v>
      </c>
      <c r="J55" s="268">
        <v>20</v>
      </c>
      <c r="K55" s="268">
        <v>2</v>
      </c>
      <c r="L55" s="268">
        <v>20</v>
      </c>
    </row>
    <row r="56" spans="1:12" ht="33.75">
      <c r="A56" s="432"/>
      <c r="B56" s="126" t="s">
        <v>47</v>
      </c>
      <c r="C56" s="126" t="s">
        <v>1193</v>
      </c>
      <c r="D56" s="158" t="s">
        <v>48</v>
      </c>
      <c r="E56" s="261" t="s">
        <v>149</v>
      </c>
      <c r="F56" s="262" t="s">
        <v>1201</v>
      </c>
      <c r="G56" s="197" t="s">
        <v>690</v>
      </c>
      <c r="H56" s="128" t="s">
        <v>215</v>
      </c>
      <c r="I56" s="150">
        <v>2</v>
      </c>
      <c r="J56" s="150">
        <v>12</v>
      </c>
      <c r="K56" s="150">
        <v>2</v>
      </c>
      <c r="L56" s="150">
        <v>12</v>
      </c>
    </row>
    <row r="57" spans="1:12">
      <c r="A57" s="430" t="s">
        <v>65</v>
      </c>
      <c r="B57" s="265" t="s">
        <v>270</v>
      </c>
      <c r="C57" s="265" t="s">
        <v>1257</v>
      </c>
      <c r="D57" s="266" t="s">
        <v>300</v>
      </c>
      <c r="E57" s="267" t="s">
        <v>273</v>
      </c>
      <c r="F57" s="263" t="s">
        <v>1201</v>
      </c>
      <c r="G57" s="264" t="s">
        <v>75</v>
      </c>
      <c r="H57" s="177" t="s">
        <v>215</v>
      </c>
      <c r="I57" s="268">
        <v>2</v>
      </c>
      <c r="J57" s="268">
        <v>12</v>
      </c>
      <c r="K57" s="268">
        <v>2</v>
      </c>
      <c r="L57" s="268">
        <v>10</v>
      </c>
    </row>
    <row r="58" spans="1:12">
      <c r="A58" s="431"/>
      <c r="B58" s="126" t="s">
        <v>378</v>
      </c>
      <c r="C58" s="126" t="s">
        <v>1262</v>
      </c>
      <c r="D58" s="158" t="s">
        <v>576</v>
      </c>
      <c r="E58" s="261" t="s">
        <v>644</v>
      </c>
      <c r="F58" s="262" t="s">
        <v>1201</v>
      </c>
      <c r="G58" s="197" t="s">
        <v>75</v>
      </c>
      <c r="H58" s="128"/>
      <c r="I58" s="150">
        <v>2</v>
      </c>
      <c r="J58" s="150">
        <v>12</v>
      </c>
      <c r="K58" s="150">
        <v>2</v>
      </c>
      <c r="L58" s="150">
        <v>12</v>
      </c>
    </row>
    <row r="59" spans="1:12">
      <c r="A59" s="431"/>
      <c r="B59" s="265" t="s">
        <v>59</v>
      </c>
      <c r="C59" s="265" t="s">
        <v>1290</v>
      </c>
      <c r="D59" s="266" t="s">
        <v>60</v>
      </c>
      <c r="E59" s="267" t="s">
        <v>341</v>
      </c>
      <c r="F59" s="263" t="s">
        <v>1201</v>
      </c>
      <c r="G59" s="264" t="s">
        <v>75</v>
      </c>
      <c r="H59" s="177" t="s">
        <v>232</v>
      </c>
      <c r="I59" s="268">
        <v>2</v>
      </c>
      <c r="J59" s="268">
        <v>10</v>
      </c>
      <c r="K59" s="268">
        <v>2</v>
      </c>
      <c r="L59" s="268">
        <v>10</v>
      </c>
    </row>
    <row r="60" spans="1:12" ht="22.5">
      <c r="A60" s="431"/>
      <c r="B60" s="126" t="s">
        <v>85</v>
      </c>
      <c r="C60" s="126" t="s">
        <v>1222</v>
      </c>
      <c r="D60" s="158" t="s">
        <v>892</v>
      </c>
      <c r="E60" s="261" t="s">
        <v>893</v>
      </c>
      <c r="F60" s="262" t="s">
        <v>1207</v>
      </c>
      <c r="G60" s="128" t="s">
        <v>886</v>
      </c>
      <c r="H60" s="128" t="s">
        <v>385</v>
      </c>
      <c r="I60" s="128">
        <v>2</v>
      </c>
      <c r="J60" s="128">
        <v>10</v>
      </c>
      <c r="K60" s="128">
        <v>2</v>
      </c>
      <c r="L60" s="128">
        <v>10</v>
      </c>
    </row>
    <row r="61" spans="1:12">
      <c r="A61" s="431"/>
      <c r="B61" s="265" t="s">
        <v>85</v>
      </c>
      <c r="C61" s="265" t="s">
        <v>1183</v>
      </c>
      <c r="D61" s="266" t="s">
        <v>740</v>
      </c>
      <c r="E61" s="267" t="s">
        <v>741</v>
      </c>
      <c r="F61" s="263" t="s">
        <v>1201</v>
      </c>
      <c r="G61" s="264" t="s">
        <v>688</v>
      </c>
      <c r="H61" s="177" t="s">
        <v>215</v>
      </c>
      <c r="I61" s="268">
        <v>2</v>
      </c>
      <c r="J61" s="268">
        <v>10</v>
      </c>
      <c r="K61" s="268">
        <v>2</v>
      </c>
      <c r="L61" s="268">
        <v>10</v>
      </c>
    </row>
    <row r="62" spans="1:12">
      <c r="A62" s="431"/>
      <c r="B62" s="250" t="s">
        <v>85</v>
      </c>
      <c r="C62" s="126" t="s">
        <v>1254</v>
      </c>
      <c r="D62" s="251" t="s">
        <v>667</v>
      </c>
      <c r="E62" s="272" t="s">
        <v>680</v>
      </c>
      <c r="F62" s="262" t="s">
        <v>1201</v>
      </c>
      <c r="G62" s="197" t="s">
        <v>75</v>
      </c>
      <c r="H62" s="128" t="s">
        <v>215</v>
      </c>
      <c r="I62" s="150">
        <v>2</v>
      </c>
      <c r="J62" s="150">
        <v>6</v>
      </c>
      <c r="K62" s="150">
        <v>2</v>
      </c>
      <c r="L62" s="150">
        <v>6</v>
      </c>
    </row>
    <row r="63" spans="1:12">
      <c r="A63" s="431"/>
      <c r="B63" s="265" t="s">
        <v>85</v>
      </c>
      <c r="C63" s="265" t="s">
        <v>1246</v>
      </c>
      <c r="D63" s="266" t="s">
        <v>116</v>
      </c>
      <c r="E63" s="267" t="s">
        <v>246</v>
      </c>
      <c r="F63" s="263" t="s">
        <v>1201</v>
      </c>
      <c r="G63" s="264" t="s">
        <v>427</v>
      </c>
      <c r="H63" s="177" t="s">
        <v>215</v>
      </c>
      <c r="I63" s="268">
        <v>6</v>
      </c>
      <c r="J63" s="268">
        <v>50</v>
      </c>
      <c r="K63" s="268">
        <v>6</v>
      </c>
      <c r="L63" s="268">
        <v>50</v>
      </c>
    </row>
    <row r="64" spans="1:12" ht="33.75">
      <c r="A64" s="431"/>
      <c r="B64" s="126" t="s">
        <v>214</v>
      </c>
      <c r="C64" s="126" t="s">
        <v>1229</v>
      </c>
      <c r="D64" s="158" t="s">
        <v>848</v>
      </c>
      <c r="E64" s="261" t="s">
        <v>1598</v>
      </c>
      <c r="F64" s="262" t="s">
        <v>1207</v>
      </c>
      <c r="G64" s="197" t="s">
        <v>503</v>
      </c>
      <c r="H64" s="128" t="s">
        <v>215</v>
      </c>
      <c r="I64" s="150">
        <v>2</v>
      </c>
      <c r="J64" s="150">
        <v>10</v>
      </c>
      <c r="K64" s="150">
        <v>2</v>
      </c>
      <c r="L64" s="150">
        <v>10</v>
      </c>
    </row>
    <row r="65" spans="1:12" ht="33.75">
      <c r="A65" s="432"/>
      <c r="B65" s="265" t="s">
        <v>600</v>
      </c>
      <c r="C65" s="265" t="s">
        <v>1291</v>
      </c>
      <c r="D65" s="266" t="s">
        <v>601</v>
      </c>
      <c r="E65" s="267" t="s">
        <v>602</v>
      </c>
      <c r="F65" s="263" t="s">
        <v>1201</v>
      </c>
      <c r="G65" s="264" t="s">
        <v>503</v>
      </c>
      <c r="H65" s="177" t="s">
        <v>215</v>
      </c>
      <c r="I65" s="268">
        <v>3</v>
      </c>
      <c r="J65" s="268">
        <v>5</v>
      </c>
      <c r="K65" s="268">
        <v>3</v>
      </c>
      <c r="L65" s="268">
        <v>5</v>
      </c>
    </row>
    <row r="66" spans="1:12" ht="22.5">
      <c r="A66" s="430" t="s">
        <v>112</v>
      </c>
      <c r="B66" s="126" t="s">
        <v>596</v>
      </c>
      <c r="C66" s="126" t="s">
        <v>1223</v>
      </c>
      <c r="D66" s="158" t="s">
        <v>1224</v>
      </c>
      <c r="E66" s="273" t="s">
        <v>1599</v>
      </c>
      <c r="F66" s="262" t="s">
        <v>1212</v>
      </c>
      <c r="G66" s="197" t="s">
        <v>94</v>
      </c>
      <c r="H66" s="128" t="s">
        <v>377</v>
      </c>
      <c r="I66" s="150">
        <v>2</v>
      </c>
      <c r="J66" s="150">
        <v>10</v>
      </c>
      <c r="K66" s="150">
        <v>2</v>
      </c>
      <c r="L66" s="150">
        <v>10</v>
      </c>
    </row>
    <row r="67" spans="1:12">
      <c r="A67" s="432"/>
      <c r="B67" s="265" t="s">
        <v>683</v>
      </c>
      <c r="C67" s="265" t="s">
        <v>1260</v>
      </c>
      <c r="D67" s="266" t="s">
        <v>681</v>
      </c>
      <c r="E67" s="267" t="s">
        <v>682</v>
      </c>
      <c r="F67" s="263" t="s">
        <v>1201</v>
      </c>
      <c r="G67" s="274" t="s">
        <v>427</v>
      </c>
      <c r="H67" s="275" t="s">
        <v>215</v>
      </c>
      <c r="I67" s="276">
        <v>2</v>
      </c>
      <c r="J67" s="276">
        <v>5</v>
      </c>
      <c r="K67" s="276">
        <v>2</v>
      </c>
      <c r="L67" s="276">
        <v>5</v>
      </c>
    </row>
    <row r="68" spans="1:12">
      <c r="A68" s="228" t="s">
        <v>247</v>
      </c>
      <c r="B68" s="126" t="s">
        <v>248</v>
      </c>
      <c r="C68" s="259" t="s">
        <v>1292</v>
      </c>
      <c r="D68" s="158" t="s">
        <v>249</v>
      </c>
      <c r="E68" s="261" t="s">
        <v>250</v>
      </c>
      <c r="F68" s="262" t="s">
        <v>1201</v>
      </c>
      <c r="G68" s="277" t="s">
        <v>75</v>
      </c>
      <c r="H68" s="198" t="s">
        <v>215</v>
      </c>
      <c r="I68" s="278">
        <v>2</v>
      </c>
      <c r="J68" s="278">
        <v>24</v>
      </c>
      <c r="K68" s="278">
        <v>2</v>
      </c>
      <c r="L68" s="278">
        <v>24</v>
      </c>
    </row>
    <row r="69" spans="1:12">
      <c r="A69" s="430" t="s">
        <v>93</v>
      </c>
      <c r="B69" s="265" t="s">
        <v>251</v>
      </c>
      <c r="C69" s="265" t="s">
        <v>1293</v>
      </c>
      <c r="D69" s="266" t="s">
        <v>310</v>
      </c>
      <c r="E69" s="267" t="s">
        <v>311</v>
      </c>
      <c r="F69" s="263" t="s">
        <v>1201</v>
      </c>
      <c r="G69" s="264" t="s">
        <v>75</v>
      </c>
      <c r="H69" s="177" t="s">
        <v>232</v>
      </c>
      <c r="I69" s="268">
        <v>2</v>
      </c>
      <c r="J69" s="268">
        <v>10</v>
      </c>
      <c r="K69" s="268">
        <v>2</v>
      </c>
      <c r="L69" s="268">
        <v>10</v>
      </c>
    </row>
    <row r="70" spans="1:12">
      <c r="A70" s="431"/>
      <c r="B70" s="126" t="s">
        <v>550</v>
      </c>
      <c r="C70" s="126" t="s">
        <v>1214</v>
      </c>
      <c r="D70" s="158" t="s">
        <v>573</v>
      </c>
      <c r="E70" s="261" t="s">
        <v>574</v>
      </c>
      <c r="F70" s="262" t="s">
        <v>1201</v>
      </c>
      <c r="G70" s="197" t="s">
        <v>75</v>
      </c>
      <c r="H70" s="128" t="s">
        <v>215</v>
      </c>
      <c r="I70" s="150">
        <v>2</v>
      </c>
      <c r="J70" s="150">
        <v>10</v>
      </c>
      <c r="K70" s="150">
        <v>2</v>
      </c>
      <c r="L70" s="150">
        <v>10</v>
      </c>
    </row>
    <row r="71" spans="1:12" ht="29.25" customHeight="1">
      <c r="A71" s="431"/>
      <c r="B71" s="265" t="s">
        <v>873</v>
      </c>
      <c r="C71" s="265" t="s">
        <v>1202</v>
      </c>
      <c r="D71" s="266" t="s">
        <v>874</v>
      </c>
      <c r="E71" s="267" t="s">
        <v>875</v>
      </c>
      <c r="F71" s="263" t="s">
        <v>1201</v>
      </c>
      <c r="G71" s="264" t="s">
        <v>876</v>
      </c>
      <c r="H71" s="177" t="s">
        <v>217</v>
      </c>
      <c r="I71" s="268">
        <v>1</v>
      </c>
      <c r="J71" s="268">
        <v>5</v>
      </c>
      <c r="K71" s="268">
        <v>1</v>
      </c>
      <c r="L71" s="268">
        <v>5</v>
      </c>
    </row>
    <row r="72" spans="1:12">
      <c r="A72" s="431"/>
      <c r="B72" s="126" t="s">
        <v>508</v>
      </c>
      <c r="C72" s="126" t="s">
        <v>1231</v>
      </c>
      <c r="D72" s="158" t="s">
        <v>509</v>
      </c>
      <c r="E72" s="261" t="s">
        <v>510</v>
      </c>
      <c r="F72" s="262" t="s">
        <v>1201</v>
      </c>
      <c r="G72" s="197" t="s">
        <v>75</v>
      </c>
      <c r="H72" s="128" t="s">
        <v>232</v>
      </c>
      <c r="I72" s="150">
        <v>4</v>
      </c>
      <c r="J72" s="150">
        <v>20</v>
      </c>
      <c r="K72" s="150">
        <v>4</v>
      </c>
      <c r="L72" s="150">
        <v>20</v>
      </c>
    </row>
    <row r="73" spans="1:12" ht="22.5">
      <c r="A73" s="431"/>
      <c r="B73" s="265" t="s">
        <v>202</v>
      </c>
      <c r="C73" s="265" t="s">
        <v>1294</v>
      </c>
      <c r="D73" s="266" t="s">
        <v>1142</v>
      </c>
      <c r="E73" s="267" t="s">
        <v>1143</v>
      </c>
      <c r="F73" s="263" t="s">
        <v>1207</v>
      </c>
      <c r="G73" s="264" t="s">
        <v>1144</v>
      </c>
      <c r="H73" s="177" t="s">
        <v>217</v>
      </c>
      <c r="I73" s="279">
        <v>2</v>
      </c>
      <c r="J73" s="279">
        <v>10</v>
      </c>
      <c r="K73" s="279">
        <v>2</v>
      </c>
      <c r="L73" s="279">
        <v>10</v>
      </c>
    </row>
    <row r="74" spans="1:12" ht="22.5">
      <c r="A74" s="432"/>
      <c r="B74" s="126" t="s">
        <v>575</v>
      </c>
      <c r="C74" s="126" t="s">
        <v>1218</v>
      </c>
      <c r="D74" s="158" t="s">
        <v>1138</v>
      </c>
      <c r="E74" s="261" t="s">
        <v>1139</v>
      </c>
      <c r="F74" s="262" t="s">
        <v>1212</v>
      </c>
      <c r="G74" s="197" t="s">
        <v>1140</v>
      </c>
      <c r="H74" s="128" t="s">
        <v>217</v>
      </c>
      <c r="I74" s="245">
        <v>3</v>
      </c>
      <c r="J74" s="245">
        <v>30</v>
      </c>
      <c r="K74" s="245">
        <v>3</v>
      </c>
      <c r="L74" s="245">
        <v>30</v>
      </c>
    </row>
    <row r="75" spans="1:12" ht="22.5">
      <c r="A75" s="430" t="s">
        <v>67</v>
      </c>
      <c r="B75" s="265" t="s">
        <v>685</v>
      </c>
      <c r="C75" s="265" t="s">
        <v>1295</v>
      </c>
      <c r="D75" s="266" t="s">
        <v>686</v>
      </c>
      <c r="E75" s="267" t="s">
        <v>687</v>
      </c>
      <c r="F75" s="263" t="s">
        <v>1201</v>
      </c>
      <c r="G75" s="264" t="s">
        <v>688</v>
      </c>
      <c r="H75" s="177" t="s">
        <v>217</v>
      </c>
      <c r="I75" s="268">
        <v>2</v>
      </c>
      <c r="J75" s="268">
        <v>10</v>
      </c>
      <c r="K75" s="268">
        <v>2</v>
      </c>
      <c r="L75" s="268">
        <v>10</v>
      </c>
    </row>
    <row r="76" spans="1:12" ht="33.75">
      <c r="A76" s="432"/>
      <c r="B76" s="126" t="s">
        <v>903</v>
      </c>
      <c r="C76" s="126" t="s">
        <v>1259</v>
      </c>
      <c r="D76" s="158" t="s">
        <v>904</v>
      </c>
      <c r="E76" s="261" t="s">
        <v>905</v>
      </c>
      <c r="F76" s="262" t="s">
        <v>1209</v>
      </c>
      <c r="G76" s="197" t="s">
        <v>503</v>
      </c>
      <c r="H76" s="128" t="s">
        <v>217</v>
      </c>
      <c r="I76" s="150">
        <v>2</v>
      </c>
      <c r="J76" s="150">
        <v>5</v>
      </c>
      <c r="K76" s="150">
        <v>2</v>
      </c>
      <c r="L76" s="150">
        <v>5</v>
      </c>
    </row>
    <row r="77" spans="1:12">
      <c r="A77" s="430" t="s">
        <v>8</v>
      </c>
      <c r="B77" s="265" t="s">
        <v>34</v>
      </c>
      <c r="C77" s="265" t="s">
        <v>1247</v>
      </c>
      <c r="D77" s="266" t="s">
        <v>35</v>
      </c>
      <c r="E77" s="267" t="s">
        <v>1600</v>
      </c>
      <c r="F77" s="263" t="s">
        <v>1201</v>
      </c>
      <c r="G77" s="264" t="s">
        <v>688</v>
      </c>
      <c r="H77" s="177" t="s">
        <v>215</v>
      </c>
      <c r="I77" s="268">
        <v>2</v>
      </c>
      <c r="J77" s="268">
        <v>10</v>
      </c>
      <c r="K77" s="268">
        <v>2</v>
      </c>
      <c r="L77" s="268">
        <v>10</v>
      </c>
    </row>
    <row r="78" spans="1:12">
      <c r="A78" s="431"/>
      <c r="B78" s="126" t="s">
        <v>1040</v>
      </c>
      <c r="C78" s="126" t="s">
        <v>1211</v>
      </c>
      <c r="D78" s="158" t="s">
        <v>1041</v>
      </c>
      <c r="E78" s="261" t="s">
        <v>1042</v>
      </c>
      <c r="F78" s="262" t="s">
        <v>1209</v>
      </c>
      <c r="G78" s="197" t="s">
        <v>913</v>
      </c>
      <c r="H78" s="128" t="s">
        <v>215</v>
      </c>
      <c r="I78" s="150">
        <v>2</v>
      </c>
      <c r="J78" s="150">
        <v>10</v>
      </c>
      <c r="K78" s="150">
        <v>2</v>
      </c>
      <c r="L78" s="150">
        <v>10</v>
      </c>
    </row>
    <row r="79" spans="1:12" ht="22.5">
      <c r="A79" s="431"/>
      <c r="B79" s="265" t="s">
        <v>36</v>
      </c>
      <c r="C79" s="265" t="s">
        <v>1296</v>
      </c>
      <c r="D79" s="266" t="s">
        <v>494</v>
      </c>
      <c r="E79" s="267" t="s">
        <v>460</v>
      </c>
      <c r="F79" s="263"/>
      <c r="G79" s="264" t="s">
        <v>427</v>
      </c>
      <c r="H79" s="177" t="s">
        <v>215</v>
      </c>
      <c r="I79" s="268">
        <v>1</v>
      </c>
      <c r="J79" s="268">
        <v>6</v>
      </c>
      <c r="K79" s="268">
        <v>1</v>
      </c>
      <c r="L79" s="268">
        <v>6</v>
      </c>
    </row>
    <row r="80" spans="1:12">
      <c r="A80" s="431"/>
      <c r="B80" s="259" t="s">
        <v>1232</v>
      </c>
      <c r="C80" s="259" t="s">
        <v>1233</v>
      </c>
      <c r="D80" s="254" t="s">
        <v>1234</v>
      </c>
      <c r="E80" s="280" t="s">
        <v>1601</v>
      </c>
      <c r="F80" s="262" t="s">
        <v>1235</v>
      </c>
      <c r="G80" s="197" t="s">
        <v>427</v>
      </c>
      <c r="H80" s="128" t="s">
        <v>217</v>
      </c>
      <c r="I80" s="150">
        <v>2</v>
      </c>
      <c r="J80" s="150">
        <v>12</v>
      </c>
      <c r="K80" s="150">
        <v>2</v>
      </c>
      <c r="L80" s="150">
        <v>12</v>
      </c>
    </row>
    <row r="81" spans="1:14">
      <c r="A81" s="431"/>
      <c r="B81" s="482" t="s">
        <v>803</v>
      </c>
      <c r="C81" s="482" t="s">
        <v>1182</v>
      </c>
      <c r="D81" s="496" t="s">
        <v>916</v>
      </c>
      <c r="E81" s="499" t="s">
        <v>917</v>
      </c>
      <c r="F81" s="263" t="s">
        <v>1209</v>
      </c>
      <c r="G81" s="264" t="s">
        <v>913</v>
      </c>
      <c r="H81" s="177" t="s">
        <v>233</v>
      </c>
      <c r="I81" s="268">
        <v>2</v>
      </c>
      <c r="J81" s="268">
        <v>10</v>
      </c>
      <c r="K81" s="268">
        <v>2</v>
      </c>
      <c r="L81" s="268">
        <v>10</v>
      </c>
    </row>
    <row r="82" spans="1:14">
      <c r="A82" s="431"/>
      <c r="B82" s="483"/>
      <c r="C82" s="483"/>
      <c r="D82" s="497"/>
      <c r="E82" s="500"/>
      <c r="F82" s="263" t="s">
        <v>1209</v>
      </c>
      <c r="G82" s="264" t="s">
        <v>1078</v>
      </c>
      <c r="H82" s="177" t="s">
        <v>222</v>
      </c>
      <c r="I82" s="268">
        <v>2</v>
      </c>
      <c r="J82" s="268">
        <v>10</v>
      </c>
      <c r="K82" s="268">
        <v>2</v>
      </c>
      <c r="L82" s="268">
        <v>10</v>
      </c>
      <c r="N82" t="s">
        <v>1079</v>
      </c>
    </row>
    <row r="83" spans="1:14" ht="56.25">
      <c r="A83" s="432"/>
      <c r="B83" s="484"/>
      <c r="C83" s="484"/>
      <c r="D83" s="498"/>
      <c r="E83" s="501"/>
      <c r="F83" s="263" t="s">
        <v>1265</v>
      </c>
      <c r="G83" s="264" t="s">
        <v>918</v>
      </c>
      <c r="H83" s="177" t="s">
        <v>217</v>
      </c>
      <c r="I83" s="268">
        <v>2</v>
      </c>
      <c r="J83" s="268">
        <v>10</v>
      </c>
      <c r="K83" s="268"/>
      <c r="L83" s="268"/>
    </row>
    <row r="84" spans="1:14" ht="33.75">
      <c r="A84" s="217" t="s">
        <v>64</v>
      </c>
      <c r="B84" s="126" t="s">
        <v>493</v>
      </c>
      <c r="C84" s="126" t="s">
        <v>1243</v>
      </c>
      <c r="D84" s="158" t="s">
        <v>495</v>
      </c>
      <c r="E84" s="261" t="s">
        <v>496</v>
      </c>
      <c r="F84" s="262" t="s">
        <v>1212</v>
      </c>
      <c r="G84" s="197" t="s">
        <v>497</v>
      </c>
      <c r="H84" s="128" t="s">
        <v>233</v>
      </c>
      <c r="I84" s="150">
        <v>2</v>
      </c>
      <c r="J84" s="150">
        <v>20</v>
      </c>
      <c r="K84" s="150">
        <v>2</v>
      </c>
      <c r="L84" s="150">
        <v>20</v>
      </c>
    </row>
    <row r="85" spans="1:14">
      <c r="A85" s="41"/>
      <c r="B85" s="55"/>
      <c r="C85" s="55"/>
      <c r="D85" s="42"/>
      <c r="E85" s="42"/>
      <c r="F85" s="123"/>
      <c r="G85" s="56"/>
      <c r="H85" s="45" t="s">
        <v>1</v>
      </c>
      <c r="I85" s="46">
        <f>SUM(I10:I84)</f>
        <v>166</v>
      </c>
      <c r="J85" s="46">
        <f>SUM(J10:J84)</f>
        <v>1073</v>
      </c>
      <c r="K85" s="46">
        <f>SUM(K10:K84)</f>
        <v>159</v>
      </c>
      <c r="L85" s="46">
        <f>SUM(L10:L84)</f>
        <v>1037</v>
      </c>
    </row>
    <row r="88" spans="1:14" ht="23.25">
      <c r="B88" t="s">
        <v>862</v>
      </c>
      <c r="N88" s="87"/>
    </row>
    <row r="90" spans="1:14" ht="12.75" customHeight="1">
      <c r="A90" s="399" t="s">
        <v>3</v>
      </c>
      <c r="B90" s="403" t="s">
        <v>4</v>
      </c>
      <c r="C90" s="399" t="s">
        <v>1156</v>
      </c>
      <c r="D90" s="399" t="s">
        <v>5</v>
      </c>
      <c r="E90" s="398" t="s">
        <v>137</v>
      </c>
      <c r="F90" s="389" t="s">
        <v>1155</v>
      </c>
      <c r="G90" s="399" t="s">
        <v>7</v>
      </c>
      <c r="H90" s="399" t="s">
        <v>6</v>
      </c>
      <c r="I90" s="406" t="s">
        <v>929</v>
      </c>
      <c r="J90" s="408"/>
      <c r="K90" s="406" t="s">
        <v>930</v>
      </c>
      <c r="L90" s="406"/>
      <c r="M90" s="7"/>
      <c r="N90" s="7"/>
    </row>
    <row r="91" spans="1:14" ht="12.75" customHeight="1">
      <c r="A91" s="399"/>
      <c r="B91" s="403"/>
      <c r="C91" s="399"/>
      <c r="D91" s="399"/>
      <c r="E91" s="398"/>
      <c r="F91" s="389"/>
      <c r="G91" s="399"/>
      <c r="H91" s="399"/>
      <c r="I91" s="405" t="s">
        <v>931</v>
      </c>
      <c r="J91" s="405"/>
      <c r="K91" s="405" t="s">
        <v>931</v>
      </c>
      <c r="L91" s="405"/>
      <c r="M91" s="7"/>
      <c r="N91" s="7"/>
    </row>
    <row r="92" spans="1:14" ht="27" customHeight="1">
      <c r="A92" s="430" t="s">
        <v>13</v>
      </c>
      <c r="B92" s="487" t="s">
        <v>77</v>
      </c>
      <c r="C92" s="487" t="s">
        <v>1227</v>
      </c>
      <c r="D92" s="489" t="s">
        <v>78</v>
      </c>
      <c r="E92" s="485" t="s">
        <v>163</v>
      </c>
      <c r="F92" s="281" t="s">
        <v>1212</v>
      </c>
      <c r="G92" s="264" t="s">
        <v>678</v>
      </c>
      <c r="H92" s="396" t="s">
        <v>222</v>
      </c>
      <c r="I92" s="282">
        <v>2</v>
      </c>
      <c r="J92" s="282">
        <v>6</v>
      </c>
      <c r="K92" s="282">
        <v>2</v>
      </c>
      <c r="L92" s="282">
        <v>6</v>
      </c>
      <c r="M92" s="7"/>
      <c r="N92" s="7"/>
    </row>
    <row r="93" spans="1:14" ht="22.5">
      <c r="A93" s="432"/>
      <c r="B93" s="488" t="s">
        <v>415</v>
      </c>
      <c r="C93" s="488" t="s">
        <v>1251</v>
      </c>
      <c r="D93" s="490" t="s">
        <v>416</v>
      </c>
      <c r="E93" s="486" t="s">
        <v>612</v>
      </c>
      <c r="F93" s="281" t="s">
        <v>1212</v>
      </c>
      <c r="G93" s="264" t="s">
        <v>614</v>
      </c>
      <c r="H93" s="397" t="s">
        <v>613</v>
      </c>
      <c r="I93" s="283">
        <v>2</v>
      </c>
      <c r="J93" s="283">
        <v>20</v>
      </c>
      <c r="K93" s="283">
        <v>2</v>
      </c>
      <c r="L93" s="283">
        <v>20</v>
      </c>
      <c r="M93" s="7"/>
      <c r="N93" s="7"/>
    </row>
    <row r="94" spans="1:14" ht="22.5">
      <c r="A94" s="217" t="s">
        <v>188</v>
      </c>
      <c r="B94" s="168" t="s">
        <v>479</v>
      </c>
      <c r="C94" s="271" t="s">
        <v>1190</v>
      </c>
      <c r="D94" s="169" t="s">
        <v>480</v>
      </c>
      <c r="E94" s="284" t="s">
        <v>666</v>
      </c>
      <c r="F94" s="233" t="s">
        <v>1212</v>
      </c>
      <c r="G94" s="197" t="s">
        <v>258</v>
      </c>
      <c r="H94" s="128" t="s">
        <v>215</v>
      </c>
      <c r="I94" s="128">
        <v>2</v>
      </c>
      <c r="J94" s="128">
        <v>5</v>
      </c>
      <c r="K94" s="128">
        <v>2</v>
      </c>
      <c r="L94" s="128">
        <v>5</v>
      </c>
      <c r="M94" s="7"/>
      <c r="N94" s="7"/>
    </row>
    <row r="95" spans="1:14" ht="22.5">
      <c r="A95" s="217" t="s">
        <v>296</v>
      </c>
      <c r="B95" s="285" t="s">
        <v>415</v>
      </c>
      <c r="C95" s="285" t="s">
        <v>1251</v>
      </c>
      <c r="D95" s="192" t="s">
        <v>416</v>
      </c>
      <c r="E95" s="286" t="s">
        <v>1602</v>
      </c>
      <c r="F95" s="287" t="s">
        <v>1212</v>
      </c>
      <c r="G95" s="204" t="s">
        <v>258</v>
      </c>
      <c r="H95" s="195" t="s">
        <v>232</v>
      </c>
      <c r="I95" s="195">
        <v>2</v>
      </c>
      <c r="J95" s="195">
        <v>20</v>
      </c>
      <c r="K95" s="195">
        <v>2</v>
      </c>
      <c r="L95" s="195">
        <v>20</v>
      </c>
      <c r="M95" s="7"/>
      <c r="N95" s="7"/>
    </row>
    <row r="96" spans="1:14" ht="45" customHeight="1">
      <c r="A96" s="465" t="s">
        <v>18</v>
      </c>
      <c r="B96" s="288" t="s">
        <v>42</v>
      </c>
      <c r="C96" s="288" t="s">
        <v>1297</v>
      </c>
      <c r="D96" s="182" t="s">
        <v>43</v>
      </c>
      <c r="E96" s="284" t="s">
        <v>166</v>
      </c>
      <c r="F96" s="233" t="s">
        <v>1212</v>
      </c>
      <c r="G96" s="197" t="s">
        <v>503</v>
      </c>
      <c r="H96" s="128" t="s">
        <v>216</v>
      </c>
      <c r="I96" s="289">
        <v>2</v>
      </c>
      <c r="J96" s="289">
        <v>20</v>
      </c>
      <c r="K96" s="289">
        <v>2</v>
      </c>
      <c r="L96" s="289">
        <v>20</v>
      </c>
      <c r="M96" s="7"/>
      <c r="N96" s="7"/>
    </row>
    <row r="97" spans="1:14" ht="22.5">
      <c r="A97" s="465"/>
      <c r="B97" s="290" t="s">
        <v>79</v>
      </c>
      <c r="C97" s="290" t="s">
        <v>1298</v>
      </c>
      <c r="D97" s="212" t="s">
        <v>80</v>
      </c>
      <c r="E97" s="286" t="s">
        <v>403</v>
      </c>
      <c r="F97" s="287" t="s">
        <v>1212</v>
      </c>
      <c r="G97" s="204" t="s">
        <v>94</v>
      </c>
      <c r="H97" s="195" t="s">
        <v>232</v>
      </c>
      <c r="I97" s="291">
        <v>2</v>
      </c>
      <c r="J97" s="291">
        <v>10</v>
      </c>
      <c r="K97" s="291">
        <v>2</v>
      </c>
      <c r="L97" s="291">
        <v>10</v>
      </c>
      <c r="M97" s="91"/>
      <c r="N97" s="7"/>
    </row>
    <row r="98" spans="1:14" ht="22.5">
      <c r="A98" s="465" t="s">
        <v>981</v>
      </c>
      <c r="B98" s="288" t="s">
        <v>50</v>
      </c>
      <c r="C98" s="288" t="s">
        <v>1219</v>
      </c>
      <c r="D98" s="182" t="s">
        <v>1220</v>
      </c>
      <c r="E98" s="284" t="s">
        <v>1603</v>
      </c>
      <c r="F98" s="233" t="s">
        <v>1209</v>
      </c>
      <c r="G98" s="197" t="s">
        <v>94</v>
      </c>
      <c r="H98" s="128" t="s">
        <v>530</v>
      </c>
      <c r="I98" s="289">
        <v>2</v>
      </c>
      <c r="J98" s="289">
        <v>10</v>
      </c>
      <c r="K98" s="289">
        <v>2</v>
      </c>
      <c r="L98" s="289">
        <v>10</v>
      </c>
      <c r="M98" s="7"/>
      <c r="N98" s="7"/>
    </row>
    <row r="99" spans="1:14" ht="22.5">
      <c r="A99" s="465"/>
      <c r="B99" s="290" t="s">
        <v>242</v>
      </c>
      <c r="C99" s="290" t="s">
        <v>1241</v>
      </c>
      <c r="D99" s="212" t="s">
        <v>424</v>
      </c>
      <c r="E99" s="286" t="s">
        <v>425</v>
      </c>
      <c r="F99" s="287" t="s">
        <v>1209</v>
      </c>
      <c r="G99" s="204" t="s">
        <v>94</v>
      </c>
      <c r="H99" s="195" t="s">
        <v>232</v>
      </c>
      <c r="I99" s="291">
        <v>2</v>
      </c>
      <c r="J99" s="291">
        <v>10</v>
      </c>
      <c r="K99" s="291">
        <v>2</v>
      </c>
      <c r="L99" s="291">
        <v>10</v>
      </c>
      <c r="M99" s="7"/>
      <c r="N99" s="7"/>
    </row>
    <row r="100" spans="1:14" ht="22.5">
      <c r="A100" s="465"/>
      <c r="B100" s="168" t="s">
        <v>1230</v>
      </c>
      <c r="C100" s="168" t="s">
        <v>1474</v>
      </c>
      <c r="D100" s="169" t="s">
        <v>1103</v>
      </c>
      <c r="E100" s="284" t="s">
        <v>947</v>
      </c>
      <c r="F100" s="233" t="s">
        <v>1209</v>
      </c>
      <c r="G100" s="128" t="s">
        <v>94</v>
      </c>
      <c r="H100" s="128" t="s">
        <v>530</v>
      </c>
      <c r="I100" s="128">
        <v>2</v>
      </c>
      <c r="J100" s="128">
        <v>24</v>
      </c>
      <c r="K100" s="128">
        <v>2</v>
      </c>
      <c r="L100" s="128">
        <v>24</v>
      </c>
      <c r="M100" s="7"/>
      <c r="N100" s="7"/>
    </row>
    <row r="101" spans="1:14" ht="22.5">
      <c r="A101" s="465"/>
      <c r="B101" s="285" t="s">
        <v>1100</v>
      </c>
      <c r="C101" s="285" t="s">
        <v>1273</v>
      </c>
      <c r="D101" s="192" t="s">
        <v>1101</v>
      </c>
      <c r="E101" s="286" t="s">
        <v>1102</v>
      </c>
      <c r="F101" s="287" t="s">
        <v>1212</v>
      </c>
      <c r="G101" s="204" t="s">
        <v>94</v>
      </c>
      <c r="H101" s="195" t="s">
        <v>222</v>
      </c>
      <c r="I101" s="195">
        <v>2</v>
      </c>
      <c r="J101" s="195">
        <v>10</v>
      </c>
      <c r="K101" s="195">
        <v>2</v>
      </c>
      <c r="L101" s="195">
        <v>10</v>
      </c>
      <c r="M101" s="7"/>
      <c r="N101" s="7"/>
    </row>
    <row r="102" spans="1:14" ht="22.5">
      <c r="A102" s="465"/>
      <c r="B102" s="168" t="s">
        <v>97</v>
      </c>
      <c r="C102" s="168" t="s">
        <v>1284</v>
      </c>
      <c r="D102" s="169" t="s">
        <v>655</v>
      </c>
      <c r="E102" s="284" t="s">
        <v>656</v>
      </c>
      <c r="F102" s="233" t="s">
        <v>1209</v>
      </c>
      <c r="G102" s="128" t="s">
        <v>532</v>
      </c>
      <c r="H102" s="128" t="s">
        <v>215</v>
      </c>
      <c r="I102" s="128">
        <v>2</v>
      </c>
      <c r="J102" s="128">
        <v>10</v>
      </c>
      <c r="K102" s="128">
        <v>6</v>
      </c>
      <c r="L102" s="128">
        <v>30</v>
      </c>
      <c r="M102" s="7"/>
      <c r="N102" s="7"/>
    </row>
    <row r="103" spans="1:14" ht="22.5">
      <c r="A103" s="465"/>
      <c r="B103" s="290" t="s">
        <v>97</v>
      </c>
      <c r="C103" s="290" t="s">
        <v>1321</v>
      </c>
      <c r="D103" s="212" t="s">
        <v>648</v>
      </c>
      <c r="E103" s="286" t="s">
        <v>649</v>
      </c>
      <c r="F103" s="287" t="s">
        <v>1209</v>
      </c>
      <c r="G103" s="204" t="s">
        <v>532</v>
      </c>
      <c r="H103" s="195" t="s">
        <v>607</v>
      </c>
      <c r="I103" s="291">
        <v>2</v>
      </c>
      <c r="J103" s="291">
        <v>10</v>
      </c>
      <c r="K103" s="291">
        <v>2</v>
      </c>
      <c r="L103" s="291">
        <v>10</v>
      </c>
      <c r="M103" s="7"/>
      <c r="N103" s="7"/>
    </row>
    <row r="104" spans="1:14" ht="56.25">
      <c r="A104" s="465"/>
      <c r="B104" s="168" t="s">
        <v>382</v>
      </c>
      <c r="C104" s="168" t="s">
        <v>1280</v>
      </c>
      <c r="D104" s="169" t="s">
        <v>752</v>
      </c>
      <c r="E104" s="284" t="s">
        <v>753</v>
      </c>
      <c r="F104" s="233" t="s">
        <v>1209</v>
      </c>
      <c r="G104" s="128" t="s">
        <v>754</v>
      </c>
      <c r="H104" s="128" t="s">
        <v>755</v>
      </c>
      <c r="I104" s="128">
        <v>2</v>
      </c>
      <c r="J104" s="128">
        <v>10</v>
      </c>
      <c r="K104" s="128">
        <v>2</v>
      </c>
      <c r="L104" s="128">
        <v>10</v>
      </c>
      <c r="M104" s="7"/>
      <c r="N104" s="7"/>
    </row>
    <row r="105" spans="1:14" ht="22.5">
      <c r="A105" s="465"/>
      <c r="B105" s="290" t="s">
        <v>382</v>
      </c>
      <c r="C105" s="290" t="s">
        <v>1279</v>
      </c>
      <c r="D105" s="212" t="s">
        <v>609</v>
      </c>
      <c r="E105" s="286" t="s">
        <v>610</v>
      </c>
      <c r="F105" s="287" t="s">
        <v>1209</v>
      </c>
      <c r="G105" s="204" t="s">
        <v>532</v>
      </c>
      <c r="H105" s="195" t="s">
        <v>607</v>
      </c>
      <c r="I105" s="291">
        <v>2</v>
      </c>
      <c r="J105" s="291">
        <v>20</v>
      </c>
      <c r="K105" s="291">
        <v>2</v>
      </c>
      <c r="L105" s="291">
        <v>10</v>
      </c>
      <c r="M105" s="7"/>
      <c r="N105" s="7"/>
    </row>
    <row r="106" spans="1:14" ht="33.75" customHeight="1">
      <c r="A106" s="465"/>
      <c r="B106" s="479" t="s">
        <v>382</v>
      </c>
      <c r="C106" s="480" t="s">
        <v>1280</v>
      </c>
      <c r="D106" s="492" t="s">
        <v>778</v>
      </c>
      <c r="E106" s="491" t="s">
        <v>779</v>
      </c>
      <c r="F106" s="477" t="s">
        <v>1209</v>
      </c>
      <c r="G106" s="413" t="s">
        <v>532</v>
      </c>
      <c r="H106" s="476" t="s">
        <v>215</v>
      </c>
      <c r="I106" s="289">
        <v>3</v>
      </c>
      <c r="J106" s="289">
        <v>15</v>
      </c>
      <c r="K106" s="289">
        <v>3</v>
      </c>
      <c r="L106" s="289">
        <v>15</v>
      </c>
      <c r="M106" s="7"/>
      <c r="N106" s="7"/>
    </row>
    <row r="107" spans="1:14" ht="8.25" customHeight="1">
      <c r="A107" s="465"/>
      <c r="B107" s="479" t="s">
        <v>722</v>
      </c>
      <c r="C107" s="481" t="s">
        <v>1281</v>
      </c>
      <c r="D107" s="492" t="s">
        <v>1106</v>
      </c>
      <c r="E107" s="491" t="s">
        <v>723</v>
      </c>
      <c r="F107" s="478"/>
      <c r="G107" s="413" t="s">
        <v>503</v>
      </c>
      <c r="H107" s="476" t="s">
        <v>232</v>
      </c>
      <c r="I107" s="289">
        <v>2</v>
      </c>
      <c r="J107" s="289">
        <v>20</v>
      </c>
      <c r="K107" s="289">
        <v>2</v>
      </c>
      <c r="L107" s="289">
        <v>20</v>
      </c>
      <c r="M107" s="7"/>
      <c r="N107" s="7"/>
    </row>
    <row r="108" spans="1:14" ht="22.5">
      <c r="A108" s="465" t="s">
        <v>64</v>
      </c>
      <c r="B108" s="290" t="s">
        <v>82</v>
      </c>
      <c r="C108" s="290" t="s">
        <v>1299</v>
      </c>
      <c r="D108" s="212" t="s">
        <v>562</v>
      </c>
      <c r="E108" s="286" t="s">
        <v>446</v>
      </c>
      <c r="F108" s="287" t="s">
        <v>1209</v>
      </c>
      <c r="G108" s="204" t="s">
        <v>563</v>
      </c>
      <c r="H108" s="195" t="s">
        <v>223</v>
      </c>
      <c r="I108" s="291">
        <v>2</v>
      </c>
      <c r="J108" s="291">
        <v>20</v>
      </c>
      <c r="K108" s="291">
        <v>1</v>
      </c>
      <c r="L108" s="291">
        <v>10</v>
      </c>
      <c r="M108" s="7"/>
      <c r="N108" s="7"/>
    </row>
    <row r="109" spans="1:14" ht="22.5">
      <c r="A109" s="465"/>
      <c r="B109" s="168" t="s">
        <v>747</v>
      </c>
      <c r="C109" s="168" t="s">
        <v>1210</v>
      </c>
      <c r="D109" s="169" t="s">
        <v>748</v>
      </c>
      <c r="E109" s="284" t="s">
        <v>749</v>
      </c>
      <c r="F109" s="233" t="s">
        <v>1209</v>
      </c>
      <c r="G109" s="128" t="s">
        <v>532</v>
      </c>
      <c r="H109" s="128" t="s">
        <v>232</v>
      </c>
      <c r="I109" s="128">
        <v>2</v>
      </c>
      <c r="J109" s="128">
        <v>12</v>
      </c>
      <c r="K109" s="128">
        <v>2</v>
      </c>
      <c r="L109" s="128">
        <v>12</v>
      </c>
      <c r="M109" s="7"/>
      <c r="N109" s="7"/>
    </row>
    <row r="110" spans="1:14" ht="22.5">
      <c r="A110" s="465"/>
      <c r="B110" s="290" t="s">
        <v>493</v>
      </c>
      <c r="C110" s="290" t="s">
        <v>1300</v>
      </c>
      <c r="D110" s="212" t="s">
        <v>647</v>
      </c>
      <c r="E110" s="286" t="s">
        <v>642</v>
      </c>
      <c r="F110" s="287" t="s">
        <v>1209</v>
      </c>
      <c r="G110" s="204" t="s">
        <v>258</v>
      </c>
      <c r="H110" s="195" t="s">
        <v>728</v>
      </c>
      <c r="I110" s="291">
        <v>4</v>
      </c>
      <c r="J110" s="291">
        <v>20</v>
      </c>
      <c r="K110" s="291">
        <v>4</v>
      </c>
      <c r="L110" s="291">
        <v>20</v>
      </c>
      <c r="M110" s="7"/>
      <c r="N110" s="7"/>
    </row>
    <row r="111" spans="1:14" ht="22.5">
      <c r="A111" s="465"/>
      <c r="B111" s="288" t="s">
        <v>83</v>
      </c>
      <c r="C111" s="288" t="s">
        <v>1258</v>
      </c>
      <c r="D111" s="182" t="s">
        <v>84</v>
      </c>
      <c r="E111" s="284" t="s">
        <v>162</v>
      </c>
      <c r="F111" s="233" t="s">
        <v>1212</v>
      </c>
      <c r="G111" s="197" t="s">
        <v>94</v>
      </c>
      <c r="H111" s="128" t="s">
        <v>217</v>
      </c>
      <c r="I111" s="289">
        <v>1</v>
      </c>
      <c r="J111" s="289">
        <v>6</v>
      </c>
      <c r="K111" s="289">
        <v>1</v>
      </c>
      <c r="L111" s="289">
        <v>6</v>
      </c>
      <c r="M111" s="7"/>
      <c r="N111" s="7"/>
    </row>
    <row r="112" spans="1:14" ht="45">
      <c r="A112" s="465" t="s">
        <v>38</v>
      </c>
      <c r="B112" s="285" t="s">
        <v>129</v>
      </c>
      <c r="C112" s="285" t="s">
        <v>1208</v>
      </c>
      <c r="D112" s="192" t="s">
        <v>293</v>
      </c>
      <c r="E112" s="286" t="s">
        <v>294</v>
      </c>
      <c r="F112" s="287" t="s">
        <v>1212</v>
      </c>
      <c r="G112" s="195" t="s">
        <v>295</v>
      </c>
      <c r="H112" s="195" t="s">
        <v>215</v>
      </c>
      <c r="I112" s="195">
        <v>2</v>
      </c>
      <c r="J112" s="195">
        <v>20</v>
      </c>
      <c r="K112" s="195">
        <v>2</v>
      </c>
      <c r="L112" s="195">
        <v>20</v>
      </c>
      <c r="M112" s="7"/>
      <c r="N112" s="7"/>
    </row>
    <row r="113" spans="1:15" ht="22.5">
      <c r="A113" s="465"/>
      <c r="B113" s="168" t="s">
        <v>790</v>
      </c>
      <c r="C113" s="168" t="s">
        <v>1301</v>
      </c>
      <c r="D113" s="169" t="s">
        <v>791</v>
      </c>
      <c r="E113" s="284" t="s">
        <v>792</v>
      </c>
      <c r="F113" s="233" t="s">
        <v>1212</v>
      </c>
      <c r="G113" s="128" t="s">
        <v>793</v>
      </c>
      <c r="H113" s="128" t="s">
        <v>215</v>
      </c>
      <c r="I113" s="128">
        <v>2</v>
      </c>
      <c r="J113" s="128">
        <v>10</v>
      </c>
      <c r="K113" s="128">
        <v>2</v>
      </c>
      <c r="L113" s="128">
        <v>15</v>
      </c>
      <c r="M113" s="7"/>
      <c r="N113" s="7"/>
      <c r="O113" s="88"/>
    </row>
    <row r="114" spans="1:15" ht="22.5">
      <c r="A114" s="465"/>
      <c r="B114" s="290" t="s">
        <v>237</v>
      </c>
      <c r="C114" s="290" t="s">
        <v>1213</v>
      </c>
      <c r="D114" s="212" t="s">
        <v>238</v>
      </c>
      <c r="E114" s="286" t="s">
        <v>239</v>
      </c>
      <c r="F114" s="287" t="s">
        <v>1212</v>
      </c>
      <c r="G114" s="204" t="s">
        <v>94</v>
      </c>
      <c r="H114" s="195" t="s">
        <v>240</v>
      </c>
      <c r="I114" s="291">
        <v>2</v>
      </c>
      <c r="J114" s="291">
        <v>20</v>
      </c>
      <c r="K114" s="291">
        <v>2</v>
      </c>
      <c r="L114" s="291">
        <v>20</v>
      </c>
      <c r="M114" s="7"/>
      <c r="N114" s="7"/>
      <c r="O114" s="7"/>
    </row>
    <row r="115" spans="1:15" ht="22.5">
      <c r="A115" s="465"/>
      <c r="B115" s="288" t="s">
        <v>73</v>
      </c>
      <c r="C115" s="288" t="s">
        <v>1205</v>
      </c>
      <c r="D115" s="182" t="s">
        <v>569</v>
      </c>
      <c r="E115" s="284" t="s">
        <v>570</v>
      </c>
      <c r="F115" s="233" t="s">
        <v>1212</v>
      </c>
      <c r="G115" s="197" t="s">
        <v>571</v>
      </c>
      <c r="H115" s="128" t="s">
        <v>217</v>
      </c>
      <c r="I115" s="289">
        <v>2</v>
      </c>
      <c r="J115" s="289">
        <v>18</v>
      </c>
      <c r="K115" s="289">
        <v>2</v>
      </c>
      <c r="L115" s="289">
        <v>18</v>
      </c>
      <c r="M115" s="7"/>
      <c r="N115" s="7"/>
    </row>
    <row r="116" spans="1:15" ht="22.5">
      <c r="A116" s="465"/>
      <c r="B116" s="290" t="s">
        <v>73</v>
      </c>
      <c r="C116" s="290" t="s">
        <v>1283</v>
      </c>
      <c r="D116" s="212" t="s">
        <v>911</v>
      </c>
      <c r="E116" s="286" t="s">
        <v>912</v>
      </c>
      <c r="F116" s="287"/>
      <c r="G116" s="204" t="s">
        <v>94</v>
      </c>
      <c r="H116" s="195" t="s">
        <v>215</v>
      </c>
      <c r="I116" s="291">
        <v>3</v>
      </c>
      <c r="J116" s="291">
        <v>30</v>
      </c>
      <c r="K116" s="291" t="s">
        <v>1082</v>
      </c>
      <c r="L116" s="291" t="s">
        <v>1082</v>
      </c>
      <c r="M116" s="7"/>
      <c r="N116" s="7"/>
    </row>
    <row r="117" spans="1:15">
      <c r="A117" s="465"/>
      <c r="B117" s="288" t="s">
        <v>1084</v>
      </c>
      <c r="C117" s="288" t="s">
        <v>1302</v>
      </c>
      <c r="D117" s="182" t="s">
        <v>541</v>
      </c>
      <c r="E117" s="284" t="s">
        <v>1604</v>
      </c>
      <c r="F117" s="233" t="s">
        <v>1212</v>
      </c>
      <c r="G117" s="197" t="s">
        <v>1085</v>
      </c>
      <c r="H117" s="128" t="s">
        <v>217</v>
      </c>
      <c r="I117" s="289">
        <v>2</v>
      </c>
      <c r="J117" s="289">
        <v>10</v>
      </c>
      <c r="K117" s="289">
        <v>2</v>
      </c>
      <c r="L117" s="289">
        <v>10</v>
      </c>
      <c r="M117" s="7"/>
      <c r="N117" s="7"/>
    </row>
    <row r="118" spans="1:15" ht="22.5">
      <c r="A118" s="465"/>
      <c r="B118" s="290" t="s">
        <v>823</v>
      </c>
      <c r="C118" s="290" t="s">
        <v>1303</v>
      </c>
      <c r="D118" s="212" t="s">
        <v>786</v>
      </c>
      <c r="E118" s="294" t="s">
        <v>824</v>
      </c>
      <c r="F118" s="287" t="s">
        <v>1469</v>
      </c>
      <c r="G118" s="204" t="s">
        <v>258</v>
      </c>
      <c r="H118" s="195" t="s">
        <v>217</v>
      </c>
      <c r="I118" s="291">
        <v>2</v>
      </c>
      <c r="J118" s="291">
        <v>10</v>
      </c>
      <c r="K118" s="291">
        <v>2</v>
      </c>
      <c r="L118" s="291">
        <v>10</v>
      </c>
      <c r="M118" s="7"/>
      <c r="N118" s="7"/>
    </row>
    <row r="119" spans="1:15" ht="22.5">
      <c r="A119" s="217" t="s">
        <v>350</v>
      </c>
      <c r="B119" s="288" t="s">
        <v>351</v>
      </c>
      <c r="C119" s="288" t="s">
        <v>1174</v>
      </c>
      <c r="D119" s="182" t="s">
        <v>352</v>
      </c>
      <c r="E119" s="284" t="s">
        <v>715</v>
      </c>
      <c r="F119" s="233" t="s">
        <v>1469</v>
      </c>
      <c r="G119" s="197" t="s">
        <v>532</v>
      </c>
      <c r="H119" s="128" t="s">
        <v>232</v>
      </c>
      <c r="I119" s="289">
        <v>2</v>
      </c>
      <c r="J119" s="289">
        <v>5</v>
      </c>
      <c r="K119" s="289">
        <v>2</v>
      </c>
      <c r="L119" s="289">
        <v>5</v>
      </c>
      <c r="M119" s="7"/>
      <c r="N119" s="7"/>
    </row>
    <row r="120" spans="1:15" ht="22.5">
      <c r="A120" s="465" t="s">
        <v>16</v>
      </c>
      <c r="B120" s="290" t="s">
        <v>17</v>
      </c>
      <c r="C120" s="290" t="s">
        <v>1195</v>
      </c>
      <c r="D120" s="212" t="s">
        <v>473</v>
      </c>
      <c r="E120" s="286" t="s">
        <v>474</v>
      </c>
      <c r="F120" s="287" t="s">
        <v>1215</v>
      </c>
      <c r="G120" s="204" t="s">
        <v>345</v>
      </c>
      <c r="H120" s="195" t="s">
        <v>215</v>
      </c>
      <c r="I120" s="291">
        <v>2</v>
      </c>
      <c r="J120" s="291">
        <v>12</v>
      </c>
      <c r="K120" s="291">
        <v>2</v>
      </c>
      <c r="L120" s="291">
        <v>12</v>
      </c>
      <c r="M120" s="7"/>
      <c r="N120" s="7"/>
    </row>
    <row r="121" spans="1:15" ht="22.5">
      <c r="A121" s="465"/>
      <c r="B121" s="288" t="s">
        <v>1086</v>
      </c>
      <c r="C121" s="288" t="s">
        <v>1305</v>
      </c>
      <c r="D121" s="182" t="s">
        <v>1087</v>
      </c>
      <c r="E121" s="284" t="s">
        <v>1186</v>
      </c>
      <c r="F121" s="233" t="s">
        <v>1212</v>
      </c>
      <c r="G121" s="197" t="s">
        <v>498</v>
      </c>
      <c r="H121" s="128" t="s">
        <v>215</v>
      </c>
      <c r="I121" s="289">
        <v>2</v>
      </c>
      <c r="J121" s="289">
        <v>10</v>
      </c>
      <c r="K121" s="289">
        <v>2</v>
      </c>
      <c r="L121" s="289">
        <v>10</v>
      </c>
      <c r="M121" s="7"/>
      <c r="N121" s="7"/>
    </row>
    <row r="122" spans="1:15" ht="22.5">
      <c r="A122" s="465"/>
      <c r="B122" s="290" t="s">
        <v>47</v>
      </c>
      <c r="C122" s="290" t="s">
        <v>1193</v>
      </c>
      <c r="D122" s="212" t="s">
        <v>48</v>
      </c>
      <c r="E122" s="286" t="s">
        <v>149</v>
      </c>
      <c r="F122" s="287" t="s">
        <v>1209</v>
      </c>
      <c r="G122" s="204" t="s">
        <v>258</v>
      </c>
      <c r="H122" s="195" t="s">
        <v>215</v>
      </c>
      <c r="I122" s="291">
        <v>2</v>
      </c>
      <c r="J122" s="291">
        <v>12</v>
      </c>
      <c r="K122" s="291">
        <v>2</v>
      </c>
      <c r="L122" s="291">
        <v>12</v>
      </c>
      <c r="M122" s="7"/>
      <c r="N122" s="7"/>
    </row>
    <row r="123" spans="1:15" ht="22.5">
      <c r="A123" s="465" t="s">
        <v>65</v>
      </c>
      <c r="B123" s="288" t="s">
        <v>805</v>
      </c>
      <c r="C123" s="288" t="s">
        <v>1216</v>
      </c>
      <c r="D123" s="182" t="s">
        <v>806</v>
      </c>
      <c r="E123" s="284" t="s">
        <v>807</v>
      </c>
      <c r="F123" s="233" t="s">
        <v>1212</v>
      </c>
      <c r="G123" s="197" t="s">
        <v>258</v>
      </c>
      <c r="H123" s="128" t="s">
        <v>232</v>
      </c>
      <c r="I123" s="289">
        <v>2</v>
      </c>
      <c r="J123" s="289">
        <v>10</v>
      </c>
      <c r="K123" s="289">
        <v>5</v>
      </c>
      <c r="L123" s="289">
        <v>25</v>
      </c>
      <c r="M123" s="7"/>
      <c r="N123" s="7"/>
    </row>
    <row r="124" spans="1:15" ht="45">
      <c r="A124" s="465"/>
      <c r="B124" s="290" t="s">
        <v>85</v>
      </c>
      <c r="C124" s="290" t="s">
        <v>1306</v>
      </c>
      <c r="D124" s="212" t="s">
        <v>985</v>
      </c>
      <c r="E124" s="286" t="s">
        <v>944</v>
      </c>
      <c r="F124" s="287" t="s">
        <v>1215</v>
      </c>
      <c r="G124" s="204" t="s">
        <v>945</v>
      </c>
      <c r="H124" s="195" t="s">
        <v>222</v>
      </c>
      <c r="I124" s="291">
        <v>2</v>
      </c>
      <c r="J124" s="291">
        <v>20</v>
      </c>
      <c r="K124" s="291">
        <v>2</v>
      </c>
      <c r="L124" s="291">
        <v>20</v>
      </c>
      <c r="M124" s="7"/>
      <c r="N124" s="7"/>
    </row>
    <row r="125" spans="1:15" ht="22.5">
      <c r="A125" s="465"/>
      <c r="B125" s="168" t="s">
        <v>85</v>
      </c>
      <c r="C125" s="168" t="s">
        <v>1254</v>
      </c>
      <c r="D125" s="169" t="s">
        <v>1255</v>
      </c>
      <c r="E125" s="284" t="s">
        <v>1605</v>
      </c>
      <c r="F125" s="233" t="s">
        <v>1212</v>
      </c>
      <c r="G125" s="128" t="s">
        <v>563</v>
      </c>
      <c r="H125" s="128" t="s">
        <v>215</v>
      </c>
      <c r="I125" s="128">
        <v>2</v>
      </c>
      <c r="J125" s="128">
        <v>12</v>
      </c>
      <c r="K125" s="128">
        <v>2</v>
      </c>
      <c r="L125" s="128">
        <v>12</v>
      </c>
      <c r="M125" s="7"/>
      <c r="N125" s="7"/>
    </row>
    <row r="126" spans="1:15" ht="22.5">
      <c r="A126" s="465"/>
      <c r="B126" s="285" t="s">
        <v>85</v>
      </c>
      <c r="C126" s="285" t="s">
        <v>1308</v>
      </c>
      <c r="D126" s="192" t="s">
        <v>660</v>
      </c>
      <c r="E126" s="286" t="s">
        <v>661</v>
      </c>
      <c r="F126" s="287" t="s">
        <v>1469</v>
      </c>
      <c r="G126" s="195" t="s">
        <v>563</v>
      </c>
      <c r="H126" s="195" t="s">
        <v>215</v>
      </c>
      <c r="I126" s="195">
        <v>2</v>
      </c>
      <c r="J126" s="195">
        <v>24</v>
      </c>
      <c r="K126" s="195">
        <v>2</v>
      </c>
      <c r="L126" s="195">
        <v>24</v>
      </c>
      <c r="M126" s="7"/>
      <c r="N126" s="7"/>
    </row>
    <row r="127" spans="1:15" ht="33.75">
      <c r="A127" s="465"/>
      <c r="B127" s="288" t="s">
        <v>600</v>
      </c>
      <c r="C127" s="288" t="s">
        <v>1307</v>
      </c>
      <c r="D127" s="182" t="s">
        <v>601</v>
      </c>
      <c r="E127" s="284" t="s">
        <v>602</v>
      </c>
      <c r="F127" s="233" t="s">
        <v>1209</v>
      </c>
      <c r="G127" s="197" t="s">
        <v>503</v>
      </c>
      <c r="H127" s="128" t="s">
        <v>215</v>
      </c>
      <c r="I127" s="289">
        <v>3</v>
      </c>
      <c r="J127" s="289">
        <v>5</v>
      </c>
      <c r="K127" s="289">
        <v>3</v>
      </c>
      <c r="L127" s="289">
        <v>5</v>
      </c>
      <c r="M127" s="7"/>
      <c r="N127" s="7"/>
    </row>
    <row r="128" spans="1:15" ht="22.5">
      <c r="A128" s="465"/>
      <c r="B128" s="290" t="s">
        <v>86</v>
      </c>
      <c r="C128" s="290" t="s">
        <v>1250</v>
      </c>
      <c r="D128" s="212" t="s">
        <v>87</v>
      </c>
      <c r="E128" s="286" t="s">
        <v>160</v>
      </c>
      <c r="F128" s="287" t="s">
        <v>1212</v>
      </c>
      <c r="G128" s="204" t="s">
        <v>94</v>
      </c>
      <c r="H128" s="195" t="s">
        <v>215</v>
      </c>
      <c r="I128" s="291">
        <v>2</v>
      </c>
      <c r="J128" s="291">
        <v>10</v>
      </c>
      <c r="K128" s="291">
        <v>2</v>
      </c>
      <c r="L128" s="291">
        <v>10</v>
      </c>
      <c r="M128" s="7"/>
      <c r="N128" s="7"/>
    </row>
    <row r="129" spans="1:14" ht="22.5">
      <c r="A129" s="465"/>
      <c r="B129" s="288" t="s">
        <v>630</v>
      </c>
      <c r="C129" s="288" t="s">
        <v>1434</v>
      </c>
      <c r="D129" s="182" t="s">
        <v>1530</v>
      </c>
      <c r="E129" s="170" t="s">
        <v>1606</v>
      </c>
      <c r="F129" s="189" t="s">
        <v>1209</v>
      </c>
      <c r="G129" s="197" t="s">
        <v>94</v>
      </c>
      <c r="H129" s="128" t="s">
        <v>215</v>
      </c>
      <c r="I129" s="289">
        <v>2</v>
      </c>
      <c r="J129" s="289">
        <v>12</v>
      </c>
      <c r="K129" s="289">
        <v>2</v>
      </c>
      <c r="L129" s="289">
        <v>12</v>
      </c>
      <c r="M129" s="7"/>
      <c r="N129" s="7"/>
    </row>
    <row r="130" spans="1:14" ht="22.5">
      <c r="A130" s="465"/>
      <c r="B130" s="290" t="s">
        <v>214</v>
      </c>
      <c r="C130" s="290" t="s">
        <v>1229</v>
      </c>
      <c r="D130" s="212" t="s">
        <v>848</v>
      </c>
      <c r="E130" s="286" t="s">
        <v>1598</v>
      </c>
      <c r="F130" s="287" t="s">
        <v>1212</v>
      </c>
      <c r="G130" s="204" t="s">
        <v>94</v>
      </c>
      <c r="H130" s="195" t="s">
        <v>215</v>
      </c>
      <c r="I130" s="291">
        <v>2</v>
      </c>
      <c r="J130" s="291">
        <v>10</v>
      </c>
      <c r="K130" s="291">
        <v>2</v>
      </c>
      <c r="L130" s="291">
        <v>10</v>
      </c>
      <c r="M130" s="7"/>
      <c r="N130" s="7"/>
    </row>
    <row r="131" spans="1:14" ht="29.25" customHeight="1">
      <c r="A131" s="217" t="s">
        <v>112</v>
      </c>
      <c r="B131" s="288" t="s">
        <v>268</v>
      </c>
      <c r="C131" s="288" t="s">
        <v>1309</v>
      </c>
      <c r="D131" s="182" t="s">
        <v>524</v>
      </c>
      <c r="E131" s="284" t="s">
        <v>955</v>
      </c>
      <c r="F131" s="233" t="s">
        <v>1209</v>
      </c>
      <c r="G131" s="197" t="s">
        <v>94</v>
      </c>
      <c r="H131" s="128" t="s">
        <v>377</v>
      </c>
      <c r="I131" s="289">
        <v>2</v>
      </c>
      <c r="J131" s="289">
        <v>20</v>
      </c>
      <c r="K131" s="289">
        <v>2</v>
      </c>
      <c r="L131" s="289">
        <v>20</v>
      </c>
      <c r="M131" s="7"/>
      <c r="N131" s="7"/>
    </row>
    <row r="132" spans="1:14" ht="22.5">
      <c r="A132" s="217" t="s">
        <v>247</v>
      </c>
      <c r="B132" s="290" t="s">
        <v>248</v>
      </c>
      <c r="C132" s="290" t="s">
        <v>1310</v>
      </c>
      <c r="D132" s="212" t="s">
        <v>249</v>
      </c>
      <c r="E132" s="286" t="s">
        <v>250</v>
      </c>
      <c r="F132" s="287" t="s">
        <v>1201</v>
      </c>
      <c r="G132" s="204" t="s">
        <v>94</v>
      </c>
      <c r="H132" s="195" t="s">
        <v>215</v>
      </c>
      <c r="I132" s="291">
        <v>2</v>
      </c>
      <c r="J132" s="291">
        <v>24</v>
      </c>
      <c r="K132" s="291">
        <v>2</v>
      </c>
      <c r="L132" s="291">
        <v>24</v>
      </c>
      <c r="M132" s="7"/>
      <c r="N132" s="7"/>
    </row>
    <row r="133" spans="1:14" ht="22.5">
      <c r="A133" s="217" t="s">
        <v>1312</v>
      </c>
      <c r="B133" s="288" t="s">
        <v>208</v>
      </c>
      <c r="C133" s="288" t="s">
        <v>1311</v>
      </c>
      <c r="D133" s="182" t="s">
        <v>209</v>
      </c>
      <c r="E133" s="284" t="s">
        <v>210</v>
      </c>
      <c r="F133" s="233" t="s">
        <v>1209</v>
      </c>
      <c r="G133" s="197" t="s">
        <v>94</v>
      </c>
      <c r="H133" s="128" t="s">
        <v>232</v>
      </c>
      <c r="I133" s="289" t="s">
        <v>211</v>
      </c>
      <c r="J133" s="289">
        <v>10</v>
      </c>
      <c r="K133" s="289" t="s">
        <v>211</v>
      </c>
      <c r="L133" s="289">
        <v>10</v>
      </c>
      <c r="M133" s="7"/>
      <c r="N133" s="7"/>
    </row>
    <row r="134" spans="1:14" ht="22.5">
      <c r="A134" s="430" t="s">
        <v>93</v>
      </c>
      <c r="B134" s="295" t="s">
        <v>251</v>
      </c>
      <c r="C134" s="290" t="s">
        <v>1313</v>
      </c>
      <c r="D134" s="212" t="s">
        <v>1531</v>
      </c>
      <c r="E134" s="213" t="s">
        <v>1607</v>
      </c>
      <c r="F134" s="214" t="s">
        <v>1209</v>
      </c>
      <c r="G134" s="204" t="s">
        <v>94</v>
      </c>
      <c r="H134" s="195" t="s">
        <v>215</v>
      </c>
      <c r="I134" s="291">
        <v>8</v>
      </c>
      <c r="J134" s="291">
        <v>40</v>
      </c>
      <c r="K134" s="291">
        <v>8</v>
      </c>
      <c r="L134" s="291">
        <v>40</v>
      </c>
      <c r="M134" s="7"/>
      <c r="N134" s="7"/>
    </row>
    <row r="135" spans="1:14" ht="22.5">
      <c r="A135" s="431"/>
      <c r="B135" s="288" t="s">
        <v>550</v>
      </c>
      <c r="C135" s="288" t="s">
        <v>1314</v>
      </c>
      <c r="D135" s="182" t="s">
        <v>739</v>
      </c>
      <c r="E135" s="284" t="s">
        <v>738</v>
      </c>
      <c r="F135" s="233" t="s">
        <v>1209</v>
      </c>
      <c r="G135" s="197" t="s">
        <v>94</v>
      </c>
      <c r="H135" s="128" t="s">
        <v>714</v>
      </c>
      <c r="I135" s="289">
        <v>2</v>
      </c>
      <c r="J135" s="289">
        <v>10</v>
      </c>
      <c r="K135" s="289">
        <v>2</v>
      </c>
      <c r="L135" s="289">
        <v>10</v>
      </c>
      <c r="M135" s="7"/>
      <c r="N135" s="7"/>
    </row>
    <row r="136" spans="1:14" ht="22.5">
      <c r="A136" s="431"/>
      <c r="B136" s="290" t="s">
        <v>771</v>
      </c>
      <c r="C136" s="290" t="s">
        <v>1315</v>
      </c>
      <c r="D136" s="212" t="s">
        <v>772</v>
      </c>
      <c r="E136" s="286" t="s">
        <v>773</v>
      </c>
      <c r="F136" s="287" t="s">
        <v>1209</v>
      </c>
      <c r="G136" s="204" t="s">
        <v>94</v>
      </c>
      <c r="H136" s="195" t="s">
        <v>217</v>
      </c>
      <c r="I136" s="291">
        <v>2</v>
      </c>
      <c r="J136" s="291">
        <v>10</v>
      </c>
      <c r="K136" s="291">
        <v>2</v>
      </c>
      <c r="L136" s="291">
        <v>10</v>
      </c>
      <c r="M136" s="7"/>
      <c r="N136" s="7"/>
    </row>
    <row r="137" spans="1:14" ht="22.5">
      <c r="A137" s="431"/>
      <c r="B137" s="288" t="s">
        <v>88</v>
      </c>
      <c r="C137" s="288" t="s">
        <v>1316</v>
      </c>
      <c r="D137" s="182" t="s">
        <v>1636</v>
      </c>
      <c r="E137" s="284" t="s">
        <v>164</v>
      </c>
      <c r="F137" s="233" t="s">
        <v>1212</v>
      </c>
      <c r="G137" s="197" t="s">
        <v>94</v>
      </c>
      <c r="H137" s="128" t="s">
        <v>232</v>
      </c>
      <c r="I137" s="289">
        <v>4</v>
      </c>
      <c r="J137" s="289">
        <v>16</v>
      </c>
      <c r="K137" s="289">
        <v>4</v>
      </c>
      <c r="L137" s="289">
        <v>16</v>
      </c>
      <c r="M137" s="7"/>
      <c r="N137" s="7"/>
    </row>
    <row r="138" spans="1:14" ht="22.5">
      <c r="A138" s="431"/>
      <c r="B138" s="290" t="s">
        <v>202</v>
      </c>
      <c r="C138" s="290" t="s">
        <v>1317</v>
      </c>
      <c r="D138" s="212" t="s">
        <v>318</v>
      </c>
      <c r="E138" s="286" t="s">
        <v>319</v>
      </c>
      <c r="F138" s="287" t="s">
        <v>1212</v>
      </c>
      <c r="G138" s="195" t="s">
        <v>94</v>
      </c>
      <c r="H138" s="195" t="s">
        <v>232</v>
      </c>
      <c r="I138" s="195">
        <v>2</v>
      </c>
      <c r="J138" s="195">
        <v>12</v>
      </c>
      <c r="K138" s="195">
        <v>2</v>
      </c>
      <c r="L138" s="195">
        <v>12</v>
      </c>
      <c r="M138" s="7"/>
      <c r="N138" s="7"/>
    </row>
    <row r="139" spans="1:14" ht="22.5">
      <c r="A139" s="431"/>
      <c r="B139" s="288" t="s">
        <v>202</v>
      </c>
      <c r="C139" s="288" t="s">
        <v>1318</v>
      </c>
      <c r="D139" s="182" t="s">
        <v>312</v>
      </c>
      <c r="E139" s="284" t="s">
        <v>313</v>
      </c>
      <c r="F139" s="233" t="s">
        <v>1212</v>
      </c>
      <c r="G139" s="197" t="s">
        <v>94</v>
      </c>
      <c r="H139" s="128" t="s">
        <v>217</v>
      </c>
      <c r="I139" s="289">
        <v>3</v>
      </c>
      <c r="J139" s="289">
        <v>15</v>
      </c>
      <c r="K139" s="289">
        <v>3</v>
      </c>
      <c r="L139" s="289">
        <v>15</v>
      </c>
      <c r="M139" s="7"/>
      <c r="N139" s="7"/>
    </row>
    <row r="140" spans="1:14" ht="22.5">
      <c r="A140" s="431"/>
      <c r="B140" s="296" t="s">
        <v>202</v>
      </c>
      <c r="C140" s="290" t="s">
        <v>1319</v>
      </c>
      <c r="D140" s="201" t="s">
        <v>287</v>
      </c>
      <c r="E140" s="297" t="s">
        <v>288</v>
      </c>
      <c r="F140" s="287" t="s">
        <v>1212</v>
      </c>
      <c r="G140" s="204" t="s">
        <v>94</v>
      </c>
      <c r="H140" s="195" t="s">
        <v>232</v>
      </c>
      <c r="I140" s="291">
        <v>2</v>
      </c>
      <c r="J140" s="291">
        <v>12</v>
      </c>
      <c r="K140" s="291">
        <v>2</v>
      </c>
      <c r="L140" s="291">
        <v>12</v>
      </c>
      <c r="M140" s="7"/>
      <c r="N140" s="7"/>
    </row>
    <row r="141" spans="1:14" ht="22.5">
      <c r="A141" s="431"/>
      <c r="B141" s="288" t="s">
        <v>202</v>
      </c>
      <c r="C141" s="288" t="s">
        <v>1261</v>
      </c>
      <c r="D141" s="182" t="s">
        <v>767</v>
      </c>
      <c r="E141" s="284" t="s">
        <v>768</v>
      </c>
      <c r="F141" s="233" t="s">
        <v>1212</v>
      </c>
      <c r="G141" s="197" t="s">
        <v>94</v>
      </c>
      <c r="H141" s="128" t="s">
        <v>215</v>
      </c>
      <c r="I141" s="289">
        <v>2</v>
      </c>
      <c r="J141" s="289">
        <v>10</v>
      </c>
      <c r="K141" s="289">
        <v>2</v>
      </c>
      <c r="L141" s="289">
        <v>10</v>
      </c>
      <c r="M141" s="7"/>
      <c r="N141" s="7"/>
    </row>
    <row r="142" spans="1:14" ht="22.5">
      <c r="A142" s="431"/>
      <c r="B142" s="290" t="s">
        <v>453</v>
      </c>
      <c r="C142" s="290" t="s">
        <v>1239</v>
      </c>
      <c r="D142" s="212" t="s">
        <v>478</v>
      </c>
      <c r="E142" s="286" t="s">
        <v>454</v>
      </c>
      <c r="F142" s="287" t="s">
        <v>1209</v>
      </c>
      <c r="G142" s="204" t="s">
        <v>94</v>
      </c>
      <c r="H142" s="195" t="s">
        <v>232</v>
      </c>
      <c r="I142" s="291">
        <v>2</v>
      </c>
      <c r="J142" s="291">
        <v>20</v>
      </c>
      <c r="K142" s="291">
        <v>2</v>
      </c>
      <c r="L142" s="291">
        <v>20</v>
      </c>
      <c r="M142" s="7"/>
      <c r="N142" s="7"/>
    </row>
    <row r="143" spans="1:14" ht="22.5">
      <c r="A143" s="432"/>
      <c r="B143" s="288" t="s">
        <v>89</v>
      </c>
      <c r="C143" s="288" t="s">
        <v>1320</v>
      </c>
      <c r="D143" s="182" t="s">
        <v>90</v>
      </c>
      <c r="E143" s="284" t="s">
        <v>165</v>
      </c>
      <c r="F143" s="233" t="s">
        <v>1212</v>
      </c>
      <c r="G143" s="197" t="s">
        <v>507</v>
      </c>
      <c r="H143" s="128" t="s">
        <v>232</v>
      </c>
      <c r="I143" s="289">
        <v>3</v>
      </c>
      <c r="J143" s="289">
        <v>15</v>
      </c>
      <c r="K143" s="289">
        <v>3</v>
      </c>
      <c r="L143" s="289">
        <v>15</v>
      </c>
      <c r="M143" s="7"/>
      <c r="N143" s="7"/>
    </row>
    <row r="144" spans="1:14" ht="22.5">
      <c r="A144" s="465" t="s">
        <v>8</v>
      </c>
      <c r="B144" s="290" t="s">
        <v>265</v>
      </c>
      <c r="C144" s="290" t="s">
        <v>1225</v>
      </c>
      <c r="D144" s="212" t="s">
        <v>266</v>
      </c>
      <c r="E144" s="213" t="s">
        <v>267</v>
      </c>
      <c r="F144" s="287" t="s">
        <v>1212</v>
      </c>
      <c r="G144" s="204" t="s">
        <v>258</v>
      </c>
      <c r="H144" s="195" t="s">
        <v>232</v>
      </c>
      <c r="I144" s="291">
        <v>1</v>
      </c>
      <c r="J144" s="291">
        <v>6</v>
      </c>
      <c r="K144" s="291">
        <v>1</v>
      </c>
      <c r="L144" s="291">
        <v>6</v>
      </c>
      <c r="M144" s="7"/>
      <c r="N144" s="7"/>
    </row>
    <row r="145" spans="1:18" ht="22.5">
      <c r="A145" s="465"/>
      <c r="B145" s="288" t="s">
        <v>39</v>
      </c>
      <c r="C145" s="288" t="s">
        <v>1178</v>
      </c>
      <c r="D145" s="182" t="s">
        <v>9</v>
      </c>
      <c r="E145" s="284" t="s">
        <v>259</v>
      </c>
      <c r="F145" s="233" t="s">
        <v>1212</v>
      </c>
      <c r="G145" s="277" t="s">
        <v>258</v>
      </c>
      <c r="H145" s="198" t="s">
        <v>217</v>
      </c>
      <c r="I145" s="298">
        <v>1</v>
      </c>
      <c r="J145" s="298">
        <v>6</v>
      </c>
      <c r="K145" s="298">
        <v>1</v>
      </c>
      <c r="L145" s="298">
        <v>6</v>
      </c>
      <c r="M145" s="7"/>
      <c r="N145" s="7"/>
    </row>
    <row r="146" spans="1:18" ht="22.5">
      <c r="A146" s="465"/>
      <c r="B146" s="290" t="s">
        <v>484</v>
      </c>
      <c r="C146" s="299" t="s">
        <v>1237</v>
      </c>
      <c r="D146" s="212" t="s">
        <v>1238</v>
      </c>
      <c r="E146" s="286" t="s">
        <v>1608</v>
      </c>
      <c r="F146" s="287" t="s">
        <v>1209</v>
      </c>
      <c r="G146" s="300" t="s">
        <v>913</v>
      </c>
      <c r="H146" s="301" t="s">
        <v>215</v>
      </c>
      <c r="I146" s="302">
        <v>2</v>
      </c>
      <c r="J146" s="302">
        <v>20</v>
      </c>
      <c r="K146" s="302">
        <v>2</v>
      </c>
      <c r="L146" s="302">
        <v>20</v>
      </c>
      <c r="M146" s="7"/>
      <c r="N146" s="7"/>
    </row>
    <row r="147" spans="1:18" ht="22.5">
      <c r="A147" s="465"/>
      <c r="B147" s="288" t="s">
        <v>36</v>
      </c>
      <c r="C147" s="288" t="s">
        <v>1168</v>
      </c>
      <c r="D147" s="182" t="s">
        <v>1062</v>
      </c>
      <c r="E147" s="284" t="s">
        <v>1060</v>
      </c>
      <c r="F147" s="233" t="s">
        <v>1212</v>
      </c>
      <c r="G147" s="197" t="s">
        <v>94</v>
      </c>
      <c r="H147" s="128" t="s">
        <v>217</v>
      </c>
      <c r="I147" s="289">
        <v>2</v>
      </c>
      <c r="J147" s="289">
        <v>12</v>
      </c>
      <c r="K147" s="289">
        <v>2</v>
      </c>
      <c r="L147" s="289">
        <v>12</v>
      </c>
      <c r="M147" s="7"/>
      <c r="N147" s="88"/>
      <c r="R147" s="93"/>
    </row>
    <row r="148" spans="1:18" ht="22.5">
      <c r="A148" s="465"/>
      <c r="B148" s="290" t="s">
        <v>941</v>
      </c>
      <c r="C148" s="290" t="s">
        <v>1248</v>
      </c>
      <c r="D148" s="212" t="s">
        <v>942</v>
      </c>
      <c r="E148" s="286" t="s">
        <v>943</v>
      </c>
      <c r="F148" s="287" t="s">
        <v>1209</v>
      </c>
      <c r="G148" s="204" t="s">
        <v>94</v>
      </c>
      <c r="H148" s="195" t="s">
        <v>215</v>
      </c>
      <c r="I148" s="291">
        <v>2</v>
      </c>
      <c r="J148" s="291">
        <v>10</v>
      </c>
      <c r="K148" s="291">
        <v>2</v>
      </c>
      <c r="L148" s="291">
        <v>10</v>
      </c>
      <c r="M148" s="7"/>
      <c r="N148" s="88"/>
      <c r="R148" s="93"/>
    </row>
    <row r="149" spans="1:18" ht="22.5">
      <c r="A149" s="465"/>
      <c r="B149" s="288" t="s">
        <v>91</v>
      </c>
      <c r="C149" s="288" t="s">
        <v>1475</v>
      </c>
      <c r="D149" s="182" t="s">
        <v>92</v>
      </c>
      <c r="E149" s="284" t="s">
        <v>161</v>
      </c>
      <c r="F149" s="233" t="s">
        <v>1212</v>
      </c>
      <c r="G149" s="197" t="s">
        <v>94</v>
      </c>
      <c r="H149" s="128" t="s">
        <v>689</v>
      </c>
      <c r="I149" s="289">
        <v>4</v>
      </c>
      <c r="J149" s="289">
        <v>48</v>
      </c>
      <c r="K149" s="289">
        <v>4</v>
      </c>
      <c r="L149" s="289">
        <v>48</v>
      </c>
      <c r="M149" s="7"/>
      <c r="N149" s="7"/>
    </row>
    <row r="150" spans="1:18">
      <c r="A150" s="130"/>
      <c r="B150" s="43"/>
      <c r="C150" s="43"/>
      <c r="D150" s="44"/>
      <c r="E150" s="44"/>
      <c r="F150"/>
      <c r="G150" s="43"/>
      <c r="H150" s="45" t="s">
        <v>1</v>
      </c>
      <c r="I150" s="46">
        <f>SUM(I92:I119,I120:I136,I137:I149)</f>
        <v>128</v>
      </c>
      <c r="J150" s="46">
        <f>SUM(J92:J149)</f>
        <v>854</v>
      </c>
      <c r="K150" s="46">
        <f>SUM(K92:K149)</f>
        <v>131</v>
      </c>
      <c r="L150" s="46">
        <f>SUM(L92:L149)</f>
        <v>844</v>
      </c>
      <c r="M150" s="7"/>
      <c r="N150" s="7"/>
    </row>
    <row r="151" spans="1:18">
      <c r="A151" s="42"/>
      <c r="B151" s="40"/>
      <c r="C151" s="40"/>
      <c r="D151" s="40"/>
      <c r="E151" s="40"/>
      <c r="F151"/>
      <c r="G151" s="40"/>
      <c r="H151" s="40"/>
      <c r="I151" s="40"/>
      <c r="J151" s="40"/>
      <c r="K151" s="40"/>
      <c r="L151" s="40"/>
      <c r="N151" s="7"/>
      <c r="O151" s="7"/>
    </row>
    <row r="152" spans="1:18">
      <c r="A152" s="40"/>
      <c r="F152"/>
      <c r="M152" s="40"/>
    </row>
    <row r="153" spans="1:18">
      <c r="F153"/>
    </row>
    <row r="154" spans="1:18">
      <c r="B154" s="50"/>
      <c r="C154" s="50"/>
      <c r="D154" s="48"/>
      <c r="E154" s="48"/>
      <c r="F154"/>
      <c r="G154" s="39"/>
      <c r="H154" s="49"/>
      <c r="I154" s="66" t="s">
        <v>317</v>
      </c>
      <c r="J154" s="67">
        <f>SUM(I150,I85)</f>
        <v>294</v>
      </c>
      <c r="K154" s="41"/>
      <c r="L154" s="39"/>
    </row>
    <row r="155" spans="1:18">
      <c r="A155" s="41" t="s">
        <v>254</v>
      </c>
      <c r="B155" s="50"/>
      <c r="C155" s="50"/>
      <c r="D155" s="48"/>
      <c r="E155" s="48"/>
      <c r="F155"/>
      <c r="G155" s="39"/>
      <c r="H155" s="49"/>
      <c r="I155" s="41"/>
      <c r="J155" s="41"/>
      <c r="K155" s="41"/>
      <c r="L155" s="39"/>
      <c r="M155" s="41"/>
    </row>
    <row r="156" spans="1:18">
      <c r="A156" s="41" t="s">
        <v>255</v>
      </c>
      <c r="B156" s="39"/>
      <c r="C156" s="39"/>
      <c r="D156" s="141" t="s">
        <v>727</v>
      </c>
      <c r="E156" s="142">
        <v>114</v>
      </c>
      <c r="F156"/>
      <c r="G156" s="39"/>
      <c r="H156" s="49"/>
      <c r="I156" s="41"/>
      <c r="J156" s="41"/>
      <c r="K156" s="41"/>
      <c r="L156" s="39"/>
      <c r="M156" s="41"/>
    </row>
    <row r="157" spans="1:18">
      <c r="A157" s="41" t="s">
        <v>256</v>
      </c>
      <c r="B157" s="50"/>
      <c r="C157" s="50"/>
      <c r="D157" s="48"/>
      <c r="E157" s="48"/>
      <c r="F157"/>
      <c r="G157" s="39"/>
      <c r="H157" s="49"/>
      <c r="I157" s="41"/>
      <c r="J157" s="41"/>
      <c r="K157" s="41"/>
      <c r="L157" s="39"/>
      <c r="M157" s="41"/>
    </row>
    <row r="158" spans="1:18">
      <c r="A158" s="41" t="s">
        <v>257</v>
      </c>
      <c r="F158"/>
      <c r="M158" s="41"/>
    </row>
    <row r="159" spans="1:18">
      <c r="F159"/>
    </row>
    <row r="160" spans="1:18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</sheetData>
  <mergeCells count="86">
    <mergeCell ref="A134:A143"/>
    <mergeCell ref="A57:A65"/>
    <mergeCell ref="J11:J12"/>
    <mergeCell ref="I25:I26"/>
    <mergeCell ref="F25:F26"/>
    <mergeCell ref="A16:A18"/>
    <mergeCell ref="H11:H12"/>
    <mergeCell ref="A24:A39"/>
    <mergeCell ref="A41:A47"/>
    <mergeCell ref="A49:A56"/>
    <mergeCell ref="C11:C12"/>
    <mergeCell ref="D25:D26"/>
    <mergeCell ref="D11:D12"/>
    <mergeCell ref="B52:B53"/>
    <mergeCell ref="C52:C53"/>
    <mergeCell ref="D52:D53"/>
    <mergeCell ref="E11:E12"/>
    <mergeCell ref="B2:J2"/>
    <mergeCell ref="B8:B9"/>
    <mergeCell ref="B25:B26"/>
    <mergeCell ref="B11:B12"/>
    <mergeCell ref="J25:J26"/>
    <mergeCell ref="G25:G26"/>
    <mergeCell ref="L25:L26"/>
    <mergeCell ref="I8:J8"/>
    <mergeCell ref="K25:K26"/>
    <mergeCell ref="K8:L8"/>
    <mergeCell ref="K11:K12"/>
    <mergeCell ref="K9:L9"/>
    <mergeCell ref="I9:J9"/>
    <mergeCell ref="L11:L12"/>
    <mergeCell ref="H25:H26"/>
    <mergeCell ref="B81:B83"/>
    <mergeCell ref="D81:D83"/>
    <mergeCell ref="E81:E83"/>
    <mergeCell ref="H8:H9"/>
    <mergeCell ref="I11:I12"/>
    <mergeCell ref="G8:G9"/>
    <mergeCell ref="E8:E9"/>
    <mergeCell ref="A69:A74"/>
    <mergeCell ref="A10:A12"/>
    <mergeCell ref="A19:A20"/>
    <mergeCell ref="A22:A23"/>
    <mergeCell ref="E25:E26"/>
    <mergeCell ref="A77:A83"/>
    <mergeCell ref="C90:C91"/>
    <mergeCell ref="E90:E91"/>
    <mergeCell ref="C92:C93"/>
    <mergeCell ref="B92:B93"/>
    <mergeCell ref="D92:D93"/>
    <mergeCell ref="H92:H93"/>
    <mergeCell ref="A108:A111"/>
    <mergeCell ref="E106:E107"/>
    <mergeCell ref="D106:D107"/>
    <mergeCell ref="A8:A9"/>
    <mergeCell ref="C8:C9"/>
    <mergeCell ref="E92:E93"/>
    <mergeCell ref="K90:L90"/>
    <mergeCell ref="I91:J91"/>
    <mergeCell ref="K91:L91"/>
    <mergeCell ref="H90:H91"/>
    <mergeCell ref="D90:D91"/>
    <mergeCell ref="G90:G91"/>
    <mergeCell ref="A112:A118"/>
    <mergeCell ref="A90:A91"/>
    <mergeCell ref="A96:A97"/>
    <mergeCell ref="F8:F9"/>
    <mergeCell ref="D8:D9"/>
    <mergeCell ref="C81:C83"/>
    <mergeCell ref="A13:A14"/>
    <mergeCell ref="G106:G107"/>
    <mergeCell ref="A120:A122"/>
    <mergeCell ref="A123:A130"/>
    <mergeCell ref="A75:A76"/>
    <mergeCell ref="C25:C26"/>
    <mergeCell ref="B90:B91"/>
    <mergeCell ref="A98:A107"/>
    <mergeCell ref="B106:B107"/>
    <mergeCell ref="C106:C107"/>
    <mergeCell ref="F90:F91"/>
    <mergeCell ref="H106:H107"/>
    <mergeCell ref="A144:A149"/>
    <mergeCell ref="A66:A67"/>
    <mergeCell ref="I90:J90"/>
    <mergeCell ref="A92:A93"/>
    <mergeCell ref="F106:F107"/>
  </mergeCells>
  <hyperlinks>
    <hyperlink ref="E53" r:id="rId1"/>
    <hyperlink ref="E49" r:id="rId2"/>
    <hyperlink ref="E56" r:id="rId3"/>
    <hyperlink ref="E10" r:id="rId4"/>
    <hyperlink ref="E50" r:id="rId5"/>
    <hyperlink ref="E45" r:id="rId6"/>
    <hyperlink ref="E34" r:id="rId7"/>
    <hyperlink ref="E68" r:id="rId8"/>
    <hyperlink ref="E28" r:id="rId9"/>
    <hyperlink ref="E51" r:id="rId10"/>
    <hyperlink ref="E57" r:id="rId11"/>
    <hyperlink ref="E29" r:id="rId12"/>
    <hyperlink ref="E47" r:id="rId13"/>
    <hyperlink ref="E43" r:id="rId14"/>
    <hyperlink ref="E48" r:id="rId15"/>
    <hyperlink ref="E58" r:id="rId16"/>
    <hyperlink ref="E14" r:id="rId17"/>
    <hyperlink ref="E59" r:id="rId18"/>
    <hyperlink ref="E17" r:id="rId19"/>
    <hyperlink ref="E21" r:id="rId20"/>
    <hyperlink ref="E79" r:id="rId21"/>
    <hyperlink ref="E55" r:id="rId22"/>
    <hyperlink ref="E39" r:id="rId23"/>
    <hyperlink ref="E84" r:id="rId24"/>
    <hyperlink ref="E54" r:id="rId25"/>
    <hyperlink ref="E46" r:id="rId26"/>
    <hyperlink ref="E70" r:id="rId27"/>
    <hyperlink ref="E16" r:id="rId28"/>
    <hyperlink ref="E44" r:id="rId29"/>
    <hyperlink ref="E72" r:id="rId30"/>
    <hyperlink ref="E65" r:id="rId31"/>
    <hyperlink ref="E36" r:id="rId32"/>
    <hyperlink ref="E18" r:id="rId33"/>
    <hyperlink ref="E67" r:id="rId34"/>
    <hyperlink ref="E75" r:id="rId35"/>
    <hyperlink ref="E25" r:id="rId36"/>
    <hyperlink ref="E61" r:id="rId37"/>
    <hyperlink ref="E35" r:id="rId38"/>
    <hyperlink ref="E37" r:id="rId39"/>
    <hyperlink ref="E15" r:id="rId40"/>
    <hyperlink ref="E11" r:id="rId41"/>
    <hyperlink ref="E128" r:id="rId42"/>
    <hyperlink ref="E149" r:id="rId43"/>
    <hyperlink ref="E111" r:id="rId44"/>
    <hyperlink ref="E92" r:id="rId45"/>
    <hyperlink ref="E122" r:id="rId46"/>
    <hyperlink ref="E114" r:id="rId47"/>
    <hyperlink ref="E112" r:id="rId48"/>
    <hyperlink ref="E99" r:id="rId49"/>
    <hyperlink ref="E97" r:id="rId50"/>
    <hyperlink ref="E120" r:id="rId51"/>
    <hyperlink ref="E108" r:id="rId52"/>
    <hyperlink ref="E115" r:id="rId53"/>
    <hyperlink ref="E127" r:id="rId54"/>
    <hyperlink ref="E101" r:id="rId55"/>
    <hyperlink ref="E105" r:id="rId56"/>
    <hyperlink ref="E93" r:id="rId57"/>
    <hyperlink ref="E110" r:id="rId58"/>
    <hyperlink ref="E103" r:id="rId59"/>
    <hyperlink ref="E102" r:id="rId60"/>
    <hyperlink ref="E126" r:id="rId61"/>
    <hyperlink ref="E94" r:id="rId62"/>
    <hyperlink ref="E119" r:id="rId63"/>
    <hyperlink ref="E109" r:id="rId64"/>
    <hyperlink ref="E104" r:id="rId65"/>
    <hyperlink ref="E106" r:id="rId66"/>
    <hyperlink ref="E123" r:id="rId67"/>
    <hyperlink ref="E118" r:id="rId68"/>
    <hyperlink ref="E19" r:id="rId69"/>
    <hyperlink ref="E31" r:id="rId70"/>
    <hyperlink ref="E62" r:id="rId71"/>
    <hyperlink ref="E71" r:id="rId72"/>
    <hyperlink ref="E27" r:id="rId73"/>
    <hyperlink ref="E76" r:id="rId74"/>
    <hyperlink ref="E20" r:id="rId75"/>
    <hyperlink ref="E148" r:id="rId76"/>
    <hyperlink ref="E41" r:id="rId77"/>
    <hyperlink ref="E113" r:id="rId78"/>
    <hyperlink ref="E63" r:id="rId79"/>
    <hyperlink ref="E32" r:id="rId80"/>
    <hyperlink ref="E78" r:id="rId81"/>
    <hyperlink ref="E147" r:id="rId82"/>
    <hyperlink ref="E116" r:id="rId83"/>
    <hyperlink ref="E13" r:id="rId84"/>
    <hyperlink ref="E30" r:id="rId85"/>
    <hyperlink ref="E74" r:id="rId86"/>
    <hyperlink ref="E73" r:id="rId87"/>
    <hyperlink ref="E137" r:id="rId88"/>
    <hyperlink ref="E143" r:id="rId89"/>
    <hyperlink ref="E133" r:id="rId90"/>
    <hyperlink ref="E144" r:id="rId91"/>
    <hyperlink ref="E140" r:id="rId92"/>
    <hyperlink ref="E139" r:id="rId93"/>
    <hyperlink ref="E138" r:id="rId94"/>
    <hyperlink ref="E131" r:id="rId95"/>
    <hyperlink ref="E132" r:id="rId96"/>
    <hyperlink ref="E142" r:id="rId97"/>
    <hyperlink ref="E135" r:id="rId98"/>
    <hyperlink ref="E141" r:id="rId99"/>
    <hyperlink ref="E136" r:id="rId100"/>
    <hyperlink ref="E22" r:id="rId101"/>
    <hyperlink ref="E40" r:id="rId102"/>
    <hyperlink ref="E23" r:id="rId103"/>
    <hyperlink ref="E24" r:id="rId104"/>
    <hyperlink ref="E66" r:id="rId105"/>
    <hyperlink ref="E77" r:id="rId106"/>
    <hyperlink ref="E80" r:id="rId107"/>
    <hyperlink ref="E95" r:id="rId108"/>
    <hyperlink ref="E98" r:id="rId109"/>
    <hyperlink ref="E121" r:id="rId110"/>
    <hyperlink ref="E117" r:id="rId111"/>
    <hyperlink ref="E125" r:id="rId112"/>
    <hyperlink ref="E129" r:id="rId113"/>
    <hyperlink ref="E130" r:id="rId114"/>
    <hyperlink ref="E134" r:id="rId115"/>
    <hyperlink ref="E146" r:id="rId116"/>
  </hyperlinks>
  <pageMargins left="0.7" right="0.7" top="0.75" bottom="0.75" header="0.3" footer="0.3"/>
  <pageSetup paperSize="9" orientation="portrait" r:id="rId117"/>
  <drawing r:id="rId118"/>
  <legacyDrawing r:id="rId1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opLeftCell="B22" zoomScale="90" zoomScaleNormal="90" workbookViewId="0">
      <selection activeCell="E45" sqref="E1:H65536"/>
    </sheetView>
  </sheetViews>
  <sheetFormatPr defaultRowHeight="12.75"/>
  <cols>
    <col min="1" max="3" width="16" customWidth="1"/>
    <col min="4" max="4" width="37.42578125" style="35" customWidth="1"/>
    <col min="5" max="6" width="18.7109375" customWidth="1"/>
    <col min="7" max="7" width="14.140625" customWidth="1"/>
    <col min="8" max="8" width="16" customWidth="1"/>
    <col min="9" max="9" width="11.85546875" customWidth="1"/>
    <col min="13" max="13" width="9.7109375" bestFit="1" customWidth="1"/>
  </cols>
  <sheetData>
    <row r="1" spans="1:17" ht="26.25">
      <c r="B1" s="25" t="s">
        <v>836</v>
      </c>
      <c r="C1" s="25"/>
      <c r="D1" s="4"/>
      <c r="E1" s="4"/>
      <c r="F1" s="4"/>
      <c r="G1" s="5"/>
      <c r="H1" s="6"/>
      <c r="I1" s="1"/>
      <c r="J1" s="1"/>
      <c r="N1" s="99"/>
      <c r="O1" s="99"/>
      <c r="P1" s="99"/>
      <c r="Q1" s="99"/>
    </row>
    <row r="2" spans="1:17" ht="32.25">
      <c r="B2" s="407" t="s">
        <v>1071</v>
      </c>
      <c r="C2" s="407"/>
      <c r="D2" s="407"/>
      <c r="E2" s="407"/>
      <c r="F2" s="407"/>
      <c r="G2" s="407"/>
      <c r="H2" s="407"/>
      <c r="I2" s="407"/>
      <c r="J2" s="407"/>
      <c r="N2" s="99"/>
      <c r="O2" s="99"/>
      <c r="P2" s="99"/>
      <c r="Q2" s="99"/>
    </row>
    <row r="3" spans="1:17" ht="20.25">
      <c r="B3" s="14" t="s">
        <v>854</v>
      </c>
      <c r="C3" s="14"/>
      <c r="D3" s="4"/>
      <c r="E3" s="4"/>
      <c r="F3" s="4"/>
      <c r="G3" s="5"/>
      <c r="H3" s="6"/>
      <c r="I3" s="1"/>
      <c r="J3" s="1"/>
    </row>
    <row r="4" spans="1:17" ht="20.25">
      <c r="B4" s="14"/>
      <c r="C4" s="14"/>
      <c r="D4" s="4"/>
      <c r="E4" s="4"/>
      <c r="F4" s="4"/>
      <c r="G4" s="5"/>
      <c r="H4" s="6"/>
      <c r="I4" s="1"/>
      <c r="J4" s="1"/>
    </row>
    <row r="6" spans="1:17">
      <c r="B6" t="s">
        <v>1077</v>
      </c>
    </row>
    <row r="8" spans="1:17" ht="12.75" customHeight="1">
      <c r="A8" s="403" t="s">
        <v>3</v>
      </c>
      <c r="B8" s="403" t="s">
        <v>4</v>
      </c>
      <c r="C8" s="399" t="s">
        <v>1156</v>
      </c>
      <c r="D8" s="399" t="s">
        <v>5</v>
      </c>
      <c r="E8" s="398" t="s">
        <v>137</v>
      </c>
      <c r="F8" s="389" t="s">
        <v>1155</v>
      </c>
      <c r="G8" s="399" t="s">
        <v>7</v>
      </c>
      <c r="H8" s="399" t="s">
        <v>6</v>
      </c>
      <c r="I8" s="406" t="s">
        <v>929</v>
      </c>
      <c r="J8" s="408"/>
      <c r="K8" s="406" t="s">
        <v>930</v>
      </c>
      <c r="L8" s="406"/>
    </row>
    <row r="9" spans="1:17" ht="14.25" customHeight="1">
      <c r="A9" s="403"/>
      <c r="B9" s="403"/>
      <c r="C9" s="399"/>
      <c r="D9" s="399"/>
      <c r="E9" s="398"/>
      <c r="F9" s="389"/>
      <c r="G9" s="399"/>
      <c r="H9" s="399"/>
      <c r="I9" s="405" t="s">
        <v>931</v>
      </c>
      <c r="J9" s="405"/>
      <c r="K9" s="405" t="s">
        <v>931</v>
      </c>
      <c r="L9" s="405"/>
    </row>
    <row r="10" spans="1:17" ht="14.25" customHeight="1">
      <c r="A10" s="430" t="s">
        <v>13</v>
      </c>
      <c r="B10" s="238" t="s">
        <v>426</v>
      </c>
      <c r="C10" s="151" t="s">
        <v>1322</v>
      </c>
      <c r="D10" s="239" t="s">
        <v>1089</v>
      </c>
      <c r="E10" s="193" t="s">
        <v>443</v>
      </c>
      <c r="F10" s="194" t="s">
        <v>1466</v>
      </c>
      <c r="G10" s="204" t="s">
        <v>19</v>
      </c>
      <c r="H10" s="195" t="s">
        <v>215</v>
      </c>
      <c r="I10" s="195">
        <v>2</v>
      </c>
      <c r="J10" s="195">
        <v>10</v>
      </c>
      <c r="K10" s="195">
        <v>2</v>
      </c>
      <c r="L10" s="195">
        <v>10</v>
      </c>
    </row>
    <row r="11" spans="1:17">
      <c r="A11" s="432"/>
      <c r="B11" s="126" t="s">
        <v>14</v>
      </c>
      <c r="C11" s="126" t="s">
        <v>1323</v>
      </c>
      <c r="D11" s="158" t="s">
        <v>410</v>
      </c>
      <c r="E11" s="170" t="s">
        <v>411</v>
      </c>
      <c r="F11" s="189" t="s">
        <v>1466</v>
      </c>
      <c r="G11" s="197" t="s">
        <v>19</v>
      </c>
      <c r="H11" s="128" t="s">
        <v>216</v>
      </c>
      <c r="I11" s="199">
        <v>2</v>
      </c>
      <c r="J11" s="199">
        <v>20</v>
      </c>
      <c r="K11" s="320">
        <v>2</v>
      </c>
      <c r="L11" s="320">
        <v>20</v>
      </c>
    </row>
    <row r="12" spans="1:17">
      <c r="A12" s="253" t="s">
        <v>188</v>
      </c>
      <c r="B12" s="321" t="s">
        <v>1536</v>
      </c>
      <c r="C12" s="151" t="s">
        <v>1367</v>
      </c>
      <c r="D12" s="313" t="s">
        <v>1537</v>
      </c>
      <c r="E12" s="220" t="s">
        <v>1609</v>
      </c>
      <c r="F12" s="214" t="s">
        <v>1466</v>
      </c>
      <c r="G12" s="204" t="s">
        <v>19</v>
      </c>
      <c r="H12" s="195" t="s">
        <v>223</v>
      </c>
      <c r="I12" s="226">
        <v>2</v>
      </c>
      <c r="J12" s="226">
        <v>12</v>
      </c>
      <c r="K12" s="322">
        <v>2</v>
      </c>
      <c r="L12" s="322">
        <v>12</v>
      </c>
    </row>
    <row r="13" spans="1:17" ht="21.75" customHeight="1">
      <c r="A13" s="430" t="s">
        <v>18</v>
      </c>
      <c r="B13" s="259" t="s">
        <v>42</v>
      </c>
      <c r="C13" s="126" t="s">
        <v>1297</v>
      </c>
      <c r="D13" s="254" t="s">
        <v>43</v>
      </c>
      <c r="E13" s="231" t="s">
        <v>1610</v>
      </c>
      <c r="F13" s="232" t="s">
        <v>1466</v>
      </c>
      <c r="G13" s="277" t="s">
        <v>1088</v>
      </c>
      <c r="H13" s="128" t="s">
        <v>217</v>
      </c>
      <c r="I13" s="150">
        <v>3</v>
      </c>
      <c r="J13" s="150">
        <v>15</v>
      </c>
      <c r="K13" s="150">
        <v>3</v>
      </c>
      <c r="L13" s="150">
        <v>15</v>
      </c>
    </row>
    <row r="14" spans="1:17" ht="20.45" customHeight="1">
      <c r="A14" s="431"/>
      <c r="B14" s="301" t="s">
        <v>79</v>
      </c>
      <c r="C14" s="323" t="s">
        <v>1324</v>
      </c>
      <c r="D14" s="324" t="s">
        <v>80</v>
      </c>
      <c r="E14" s="326" t="s">
        <v>331</v>
      </c>
      <c r="F14" s="315" t="s">
        <v>1466</v>
      </c>
      <c r="G14" s="327" t="s">
        <v>282</v>
      </c>
      <c r="H14" s="325" t="s">
        <v>232</v>
      </c>
      <c r="I14" s="328">
        <v>3</v>
      </c>
      <c r="J14" s="328">
        <v>30</v>
      </c>
      <c r="K14" s="328">
        <v>3</v>
      </c>
      <c r="L14" s="328">
        <v>30</v>
      </c>
    </row>
    <row r="15" spans="1:17" ht="22.5">
      <c r="A15" s="524" t="s">
        <v>10</v>
      </c>
      <c r="B15" s="126" t="s">
        <v>81</v>
      </c>
      <c r="C15" s="126" t="s">
        <v>1325</v>
      </c>
      <c r="D15" s="158" t="s">
        <v>838</v>
      </c>
      <c r="E15" s="170" t="s">
        <v>839</v>
      </c>
      <c r="F15" s="189" t="s">
        <v>1466</v>
      </c>
      <c r="G15" s="197" t="s">
        <v>282</v>
      </c>
      <c r="H15" s="128" t="s">
        <v>215</v>
      </c>
      <c r="I15" s="199">
        <v>2</v>
      </c>
      <c r="J15" s="199">
        <v>10</v>
      </c>
      <c r="K15" s="199">
        <v>2</v>
      </c>
      <c r="L15" s="199">
        <v>10</v>
      </c>
    </row>
    <row r="16" spans="1:17" ht="22.5">
      <c r="A16" s="524"/>
      <c r="B16" s="151" t="s">
        <v>76</v>
      </c>
      <c r="C16" s="151" t="s">
        <v>1326</v>
      </c>
      <c r="D16" s="156" t="s">
        <v>963</v>
      </c>
      <c r="E16" s="213" t="s">
        <v>890</v>
      </c>
      <c r="F16" s="214" t="s">
        <v>1466</v>
      </c>
      <c r="G16" s="204" t="s">
        <v>19</v>
      </c>
      <c r="H16" s="195" t="s">
        <v>891</v>
      </c>
      <c r="I16" s="226">
        <v>2</v>
      </c>
      <c r="J16" s="226">
        <v>20</v>
      </c>
      <c r="K16" s="226">
        <v>2</v>
      </c>
      <c r="L16" s="226">
        <v>20</v>
      </c>
    </row>
    <row r="17" spans="1:12" ht="22.5">
      <c r="A17" s="524"/>
      <c r="B17" s="126" t="s">
        <v>396</v>
      </c>
      <c r="C17" s="126" t="s">
        <v>1327</v>
      </c>
      <c r="D17" s="158" t="s">
        <v>992</v>
      </c>
      <c r="E17" s="170" t="s">
        <v>546</v>
      </c>
      <c r="F17" s="189" t="s">
        <v>1466</v>
      </c>
      <c r="G17" s="197" t="s">
        <v>19</v>
      </c>
      <c r="H17" s="128" t="s">
        <v>215</v>
      </c>
      <c r="I17" s="199">
        <v>1</v>
      </c>
      <c r="J17" s="199">
        <v>10</v>
      </c>
      <c r="K17" s="199">
        <v>1</v>
      </c>
      <c r="L17" s="199">
        <v>10</v>
      </c>
    </row>
    <row r="18" spans="1:12" ht="22.5">
      <c r="A18" s="524"/>
      <c r="B18" s="151" t="s">
        <v>11</v>
      </c>
      <c r="C18" s="151" t="s">
        <v>1198</v>
      </c>
      <c r="D18" s="156" t="s">
        <v>20</v>
      </c>
      <c r="E18" s="213" t="s">
        <v>140</v>
      </c>
      <c r="F18" s="214" t="s">
        <v>1466</v>
      </c>
      <c r="G18" s="204" t="s">
        <v>19</v>
      </c>
      <c r="H18" s="195" t="s">
        <v>215</v>
      </c>
      <c r="I18" s="226">
        <v>1</v>
      </c>
      <c r="J18" s="226">
        <v>6</v>
      </c>
      <c r="K18" s="226">
        <v>1</v>
      </c>
      <c r="L18" s="226">
        <v>6</v>
      </c>
    </row>
    <row r="19" spans="1:12">
      <c r="A19" s="524"/>
      <c r="B19" s="126" t="s">
        <v>1579</v>
      </c>
      <c r="C19" s="126" t="s">
        <v>1578</v>
      </c>
      <c r="D19" s="158" t="s">
        <v>1577</v>
      </c>
      <c r="E19" s="170" t="s">
        <v>1581</v>
      </c>
      <c r="F19" s="189" t="s">
        <v>1580</v>
      </c>
      <c r="G19" s="197" t="s">
        <v>19</v>
      </c>
      <c r="H19" s="329" t="s">
        <v>232</v>
      </c>
      <c r="I19" s="199">
        <v>5</v>
      </c>
      <c r="J19" s="199">
        <v>25</v>
      </c>
      <c r="K19" s="199">
        <v>5</v>
      </c>
      <c r="L19" s="199">
        <v>25</v>
      </c>
    </row>
    <row r="20" spans="1:12" ht="22.5">
      <c r="A20" s="524"/>
      <c r="B20" s="238" t="s">
        <v>440</v>
      </c>
      <c r="C20" s="151" t="s">
        <v>1328</v>
      </c>
      <c r="D20" s="239" t="s">
        <v>441</v>
      </c>
      <c r="E20" s="193" t="s">
        <v>461</v>
      </c>
      <c r="F20" s="214" t="s">
        <v>1466</v>
      </c>
      <c r="G20" s="204" t="s">
        <v>282</v>
      </c>
      <c r="H20" s="195" t="s">
        <v>223</v>
      </c>
      <c r="I20" s="226">
        <v>2</v>
      </c>
      <c r="J20" s="226">
        <v>24</v>
      </c>
      <c r="K20" s="226">
        <v>2</v>
      </c>
      <c r="L20" s="226">
        <v>24</v>
      </c>
    </row>
    <row r="21" spans="1:12" ht="22.5">
      <c r="A21" s="228" t="s">
        <v>64</v>
      </c>
      <c r="B21" s="259" t="s">
        <v>82</v>
      </c>
      <c r="C21" s="259" t="s">
        <v>1299</v>
      </c>
      <c r="D21" s="254" t="s">
        <v>445</v>
      </c>
      <c r="E21" s="231" t="s">
        <v>446</v>
      </c>
      <c r="F21" s="232" t="s">
        <v>1466</v>
      </c>
      <c r="G21" s="277" t="s">
        <v>282</v>
      </c>
      <c r="H21" s="198" t="s">
        <v>215</v>
      </c>
      <c r="I21" s="330">
        <v>2</v>
      </c>
      <c r="J21" s="330">
        <v>12</v>
      </c>
      <c r="K21" s="330">
        <v>2</v>
      </c>
      <c r="L21" s="330">
        <v>12</v>
      </c>
    </row>
    <row r="22" spans="1:12" s="37" customFormat="1" ht="24.75" customHeight="1">
      <c r="A22" s="217" t="s">
        <v>361</v>
      </c>
      <c r="B22" s="151" t="s">
        <v>362</v>
      </c>
      <c r="C22" s="151" t="s">
        <v>1200</v>
      </c>
      <c r="D22" s="156" t="s">
        <v>1574</v>
      </c>
      <c r="E22" s="213" t="s">
        <v>1575</v>
      </c>
      <c r="F22" s="214" t="s">
        <v>1466</v>
      </c>
      <c r="G22" s="204" t="s">
        <v>282</v>
      </c>
      <c r="H22" s="195" t="s">
        <v>234</v>
      </c>
      <c r="I22" s="226">
        <v>2</v>
      </c>
      <c r="J22" s="226">
        <v>12</v>
      </c>
      <c r="K22" s="226">
        <v>2</v>
      </c>
      <c r="L22" s="226">
        <v>12</v>
      </c>
    </row>
    <row r="23" spans="1:12" ht="22.5">
      <c r="A23" s="430" t="s">
        <v>38</v>
      </c>
      <c r="B23" s="250" t="s">
        <v>129</v>
      </c>
      <c r="C23" s="250" t="s">
        <v>1208</v>
      </c>
      <c r="D23" s="251" t="s">
        <v>1535</v>
      </c>
      <c r="E23" s="256" t="s">
        <v>1611</v>
      </c>
      <c r="F23" s="183" t="s">
        <v>1466</v>
      </c>
      <c r="G23" s="184" t="s">
        <v>282</v>
      </c>
      <c r="H23" s="185" t="s">
        <v>217</v>
      </c>
      <c r="I23" s="331">
        <v>2</v>
      </c>
      <c r="J23" s="331">
        <v>20</v>
      </c>
      <c r="K23" s="331">
        <v>2</v>
      </c>
      <c r="L23" s="331">
        <v>20</v>
      </c>
    </row>
    <row r="24" spans="1:12" ht="22.5" customHeight="1">
      <c r="A24" s="431"/>
      <c r="B24" s="241" t="s">
        <v>235</v>
      </c>
      <c r="C24" s="151" t="s">
        <v>1329</v>
      </c>
      <c r="D24" s="156" t="s">
        <v>314</v>
      </c>
      <c r="E24" s="213" t="s">
        <v>236</v>
      </c>
      <c r="F24" s="214" t="s">
        <v>1466</v>
      </c>
      <c r="G24" s="204" t="s">
        <v>19</v>
      </c>
      <c r="H24" s="195" t="s">
        <v>217</v>
      </c>
      <c r="I24" s="226">
        <v>2</v>
      </c>
      <c r="J24" s="226">
        <v>10</v>
      </c>
      <c r="K24" s="226">
        <v>1</v>
      </c>
      <c r="L24" s="226">
        <v>9</v>
      </c>
    </row>
    <row r="25" spans="1:12" ht="22.5">
      <c r="A25" s="431"/>
      <c r="B25" s="332" t="s">
        <v>73</v>
      </c>
      <c r="C25" s="332" t="s">
        <v>1283</v>
      </c>
      <c r="D25" s="254" t="s">
        <v>951</v>
      </c>
      <c r="E25" s="170" t="s">
        <v>158</v>
      </c>
      <c r="F25" s="189" t="s">
        <v>1466</v>
      </c>
      <c r="G25" s="197" t="s">
        <v>282</v>
      </c>
      <c r="H25" s="128" t="s">
        <v>215</v>
      </c>
      <c r="I25" s="199">
        <v>2</v>
      </c>
      <c r="J25" s="199">
        <v>20</v>
      </c>
      <c r="K25" s="199">
        <v>2</v>
      </c>
      <c r="L25" s="199">
        <v>20</v>
      </c>
    </row>
    <row r="26" spans="1:12">
      <c r="A26" s="431"/>
      <c r="B26" s="333" t="s">
        <v>73</v>
      </c>
      <c r="C26" s="333" t="s">
        <v>1283</v>
      </c>
      <c r="D26" s="313" t="s">
        <v>954</v>
      </c>
      <c r="E26" s="213" t="s">
        <v>158</v>
      </c>
      <c r="F26" s="214" t="s">
        <v>1469</v>
      </c>
      <c r="G26" s="204" t="s">
        <v>19</v>
      </c>
      <c r="H26" s="195" t="s">
        <v>215</v>
      </c>
      <c r="I26" s="226">
        <v>2</v>
      </c>
      <c r="J26" s="226">
        <v>20</v>
      </c>
      <c r="K26" s="226">
        <v>2</v>
      </c>
      <c r="L26" s="226">
        <v>20</v>
      </c>
    </row>
    <row r="27" spans="1:12">
      <c r="A27" s="431"/>
      <c r="B27" s="126" t="s">
        <v>23</v>
      </c>
      <c r="C27" s="126" t="s">
        <v>1330</v>
      </c>
      <c r="D27" s="158" t="s">
        <v>24</v>
      </c>
      <c r="E27" s="170" t="s">
        <v>143</v>
      </c>
      <c r="F27" s="189" t="s">
        <v>1469</v>
      </c>
      <c r="G27" s="197" t="s">
        <v>19</v>
      </c>
      <c r="H27" s="128" t="s">
        <v>217</v>
      </c>
      <c r="I27" s="199">
        <v>2</v>
      </c>
      <c r="J27" s="199">
        <v>12</v>
      </c>
      <c r="K27" s="199">
        <v>2</v>
      </c>
      <c r="L27" s="199">
        <v>12</v>
      </c>
    </row>
    <row r="28" spans="1:12" ht="27" customHeight="1">
      <c r="A28" s="431"/>
      <c r="B28" s="151" t="s">
        <v>21</v>
      </c>
      <c r="C28" s="151" t="s">
        <v>1181</v>
      </c>
      <c r="D28" s="156" t="s">
        <v>724</v>
      </c>
      <c r="E28" s="213" t="s">
        <v>618</v>
      </c>
      <c r="F28" s="214" t="s">
        <v>1466</v>
      </c>
      <c r="G28" s="204" t="s">
        <v>19</v>
      </c>
      <c r="H28" s="195" t="s">
        <v>607</v>
      </c>
      <c r="I28" s="226">
        <v>2</v>
      </c>
      <c r="J28" s="226">
        <v>10</v>
      </c>
      <c r="K28" s="226">
        <v>2</v>
      </c>
      <c r="L28" s="226">
        <v>10</v>
      </c>
    </row>
    <row r="29" spans="1:12" ht="22.5">
      <c r="A29" s="432"/>
      <c r="B29" s="126" t="s">
        <v>1084</v>
      </c>
      <c r="C29" s="126" t="s">
        <v>1302</v>
      </c>
      <c r="D29" s="158" t="s">
        <v>541</v>
      </c>
      <c r="E29" s="170" t="s">
        <v>542</v>
      </c>
      <c r="F29" s="189" t="s">
        <v>1466</v>
      </c>
      <c r="G29" s="197" t="s">
        <v>1088</v>
      </c>
      <c r="H29" s="128" t="s">
        <v>232</v>
      </c>
      <c r="I29" s="150">
        <v>15</v>
      </c>
      <c r="J29" s="150">
        <v>150</v>
      </c>
      <c r="K29" s="150">
        <v>15</v>
      </c>
      <c r="L29" s="150">
        <v>150</v>
      </c>
    </row>
    <row r="30" spans="1:12" ht="22.5">
      <c r="A30" s="334" t="s">
        <v>1019</v>
      </c>
      <c r="B30" s="335" t="s">
        <v>1020</v>
      </c>
      <c r="C30" s="335" t="s">
        <v>1331</v>
      </c>
      <c r="D30" s="336" t="s">
        <v>1021</v>
      </c>
      <c r="E30" s="337" t="s">
        <v>1022</v>
      </c>
      <c r="F30" s="214" t="s">
        <v>1466</v>
      </c>
      <c r="G30" s="338" t="s">
        <v>282</v>
      </c>
      <c r="H30" s="338" t="s">
        <v>232</v>
      </c>
      <c r="I30" s="339">
        <v>2</v>
      </c>
      <c r="J30" s="339">
        <v>12</v>
      </c>
      <c r="K30" s="339">
        <v>2</v>
      </c>
      <c r="L30" s="339">
        <v>12</v>
      </c>
    </row>
    <row r="31" spans="1:12" ht="22.5">
      <c r="A31" s="430" t="s">
        <v>16</v>
      </c>
      <c r="B31" s="126" t="s">
        <v>25</v>
      </c>
      <c r="C31" s="126" t="s">
        <v>1332</v>
      </c>
      <c r="D31" s="158" t="s">
        <v>26</v>
      </c>
      <c r="E31" s="170" t="s">
        <v>147</v>
      </c>
      <c r="F31" s="189" t="s">
        <v>1469</v>
      </c>
      <c r="G31" s="197" t="s">
        <v>19</v>
      </c>
      <c r="H31" s="128" t="s">
        <v>215</v>
      </c>
      <c r="I31" s="199">
        <v>2</v>
      </c>
      <c r="J31" s="199">
        <v>12</v>
      </c>
      <c r="K31" s="199">
        <v>1</v>
      </c>
      <c r="L31" s="199">
        <v>6</v>
      </c>
    </row>
    <row r="32" spans="1:12">
      <c r="A32" s="431"/>
      <c r="B32" s="151" t="s">
        <v>27</v>
      </c>
      <c r="C32" s="151" t="s">
        <v>1485</v>
      </c>
      <c r="D32" s="156" t="s">
        <v>1011</v>
      </c>
      <c r="E32" s="213" t="s">
        <v>1012</v>
      </c>
      <c r="F32" s="214" t="s">
        <v>1469</v>
      </c>
      <c r="G32" s="204" t="s">
        <v>19</v>
      </c>
      <c r="H32" s="195" t="s">
        <v>217</v>
      </c>
      <c r="I32" s="226">
        <v>2</v>
      </c>
      <c r="J32" s="226">
        <v>10</v>
      </c>
      <c r="K32" s="226">
        <v>2</v>
      </c>
      <c r="L32" s="226">
        <v>10</v>
      </c>
    </row>
    <row r="33" spans="1:12" ht="28.5" customHeight="1">
      <c r="A33" s="431"/>
      <c r="B33" s="126" t="s">
        <v>28</v>
      </c>
      <c r="C33" s="126" t="s">
        <v>1333</v>
      </c>
      <c r="D33" s="158" t="s">
        <v>29</v>
      </c>
      <c r="E33" s="170" t="s">
        <v>144</v>
      </c>
      <c r="F33" s="189" t="s">
        <v>1469</v>
      </c>
      <c r="G33" s="197" t="s">
        <v>19</v>
      </c>
      <c r="H33" s="128" t="s">
        <v>215</v>
      </c>
      <c r="I33" s="199">
        <v>1</v>
      </c>
      <c r="J33" s="199">
        <v>6</v>
      </c>
      <c r="K33" s="199">
        <v>1</v>
      </c>
      <c r="L33" s="199">
        <v>6</v>
      </c>
    </row>
    <row r="34" spans="1:12" ht="22.5">
      <c r="A34" s="431"/>
      <c r="B34" s="241" t="s">
        <v>17</v>
      </c>
      <c r="C34" s="241" t="s">
        <v>1195</v>
      </c>
      <c r="D34" s="192" t="s">
        <v>473</v>
      </c>
      <c r="E34" s="213" t="s">
        <v>804</v>
      </c>
      <c r="F34" s="214" t="s">
        <v>1466</v>
      </c>
      <c r="G34" s="195" t="s">
        <v>282</v>
      </c>
      <c r="H34" s="195" t="s">
        <v>215</v>
      </c>
      <c r="I34" s="226">
        <v>2</v>
      </c>
      <c r="J34" s="226">
        <v>12</v>
      </c>
      <c r="K34" s="226">
        <v>2</v>
      </c>
      <c r="L34" s="226">
        <v>12</v>
      </c>
    </row>
    <row r="35" spans="1:12">
      <c r="A35" s="431"/>
      <c r="B35" s="126" t="s">
        <v>30</v>
      </c>
      <c r="C35" s="126" t="s">
        <v>1304</v>
      </c>
      <c r="D35" s="158" t="s">
        <v>31</v>
      </c>
      <c r="E35" s="170" t="s">
        <v>145</v>
      </c>
      <c r="F35" s="189" t="s">
        <v>1466</v>
      </c>
      <c r="G35" s="197" t="s">
        <v>19</v>
      </c>
      <c r="H35" s="128" t="s">
        <v>215</v>
      </c>
      <c r="I35" s="199">
        <v>1</v>
      </c>
      <c r="J35" s="199">
        <v>6</v>
      </c>
      <c r="K35" s="320">
        <v>1</v>
      </c>
      <c r="L35" s="320">
        <v>6</v>
      </c>
    </row>
    <row r="36" spans="1:12" ht="22.5">
      <c r="A36" s="431"/>
      <c r="B36" s="238" t="s">
        <v>1086</v>
      </c>
      <c r="C36" s="238" t="s">
        <v>1305</v>
      </c>
      <c r="D36" s="192" t="s">
        <v>1087</v>
      </c>
      <c r="E36" s="213" t="s">
        <v>1612</v>
      </c>
      <c r="F36" s="214" t="s">
        <v>1466</v>
      </c>
      <c r="G36" s="195" t="s">
        <v>1088</v>
      </c>
      <c r="H36" s="195" t="s">
        <v>215</v>
      </c>
      <c r="I36" s="195">
        <v>4</v>
      </c>
      <c r="J36" s="195">
        <v>20</v>
      </c>
      <c r="K36" s="195">
        <v>2</v>
      </c>
      <c r="L36" s="195">
        <v>10</v>
      </c>
    </row>
    <row r="37" spans="1:12" ht="22.5">
      <c r="A37" s="431"/>
      <c r="B37" s="126" t="s">
        <v>32</v>
      </c>
      <c r="C37" s="126" t="s">
        <v>1334</v>
      </c>
      <c r="D37" s="158" t="s">
        <v>33</v>
      </c>
      <c r="E37" s="170" t="s">
        <v>146</v>
      </c>
      <c r="F37" s="189" t="s">
        <v>1469</v>
      </c>
      <c r="G37" s="197" t="s">
        <v>19</v>
      </c>
      <c r="H37" s="128" t="s">
        <v>215</v>
      </c>
      <c r="I37" s="199">
        <v>1</v>
      </c>
      <c r="J37" s="199">
        <v>10</v>
      </c>
      <c r="K37" s="199">
        <v>1</v>
      </c>
      <c r="L37" s="199">
        <v>10</v>
      </c>
    </row>
    <row r="38" spans="1:12">
      <c r="A38" s="430" t="s">
        <v>65</v>
      </c>
      <c r="B38" s="151" t="s">
        <v>378</v>
      </c>
      <c r="C38" s="151" t="s">
        <v>1335</v>
      </c>
      <c r="D38" s="156" t="s">
        <v>615</v>
      </c>
      <c r="E38" s="213" t="s">
        <v>616</v>
      </c>
      <c r="F38" s="214" t="s">
        <v>1469</v>
      </c>
      <c r="G38" s="204" t="s">
        <v>19</v>
      </c>
      <c r="H38" s="195" t="s">
        <v>451</v>
      </c>
      <c r="I38" s="226">
        <v>2</v>
      </c>
      <c r="J38" s="226">
        <v>20</v>
      </c>
      <c r="K38" s="226">
        <v>2</v>
      </c>
      <c r="L38" s="226">
        <v>20</v>
      </c>
    </row>
    <row r="39" spans="1:12">
      <c r="A39" s="431"/>
      <c r="B39" s="126" t="s">
        <v>85</v>
      </c>
      <c r="C39" s="126" t="s">
        <v>1385</v>
      </c>
      <c r="D39" s="158" t="s">
        <v>667</v>
      </c>
      <c r="E39" s="170" t="s">
        <v>355</v>
      </c>
      <c r="F39" s="189" t="s">
        <v>1469</v>
      </c>
      <c r="G39" s="197" t="s">
        <v>19</v>
      </c>
      <c r="H39" s="128" t="s">
        <v>215</v>
      </c>
      <c r="I39" s="199">
        <v>3</v>
      </c>
      <c r="J39" s="199">
        <v>18</v>
      </c>
      <c r="K39" s="199">
        <v>3</v>
      </c>
      <c r="L39" s="199">
        <v>18</v>
      </c>
    </row>
    <row r="40" spans="1:12" ht="22.5">
      <c r="A40" s="432"/>
      <c r="B40" s="151" t="s">
        <v>214</v>
      </c>
      <c r="C40" s="151" t="s">
        <v>1336</v>
      </c>
      <c r="D40" s="156" t="s">
        <v>848</v>
      </c>
      <c r="E40" s="213" t="s">
        <v>849</v>
      </c>
      <c r="F40" s="214" t="s">
        <v>1466</v>
      </c>
      <c r="G40" s="204" t="s">
        <v>282</v>
      </c>
      <c r="H40" s="195" t="s">
        <v>215</v>
      </c>
      <c r="I40" s="226">
        <v>2</v>
      </c>
      <c r="J40" s="226">
        <v>10</v>
      </c>
      <c r="K40" s="226">
        <v>2</v>
      </c>
      <c r="L40" s="226">
        <v>10</v>
      </c>
    </row>
    <row r="41" spans="1:12" ht="22.5">
      <c r="A41" s="465" t="s">
        <v>8</v>
      </c>
      <c r="B41" s="126" t="s">
        <v>34</v>
      </c>
      <c r="C41" s="126" t="s">
        <v>1196</v>
      </c>
      <c r="D41" s="158" t="s">
        <v>35</v>
      </c>
      <c r="E41" s="170" t="s">
        <v>142</v>
      </c>
      <c r="F41" s="189" t="s">
        <v>1466</v>
      </c>
      <c r="G41" s="197" t="s">
        <v>282</v>
      </c>
      <c r="H41" s="128" t="s">
        <v>215</v>
      </c>
      <c r="I41" s="199">
        <v>2</v>
      </c>
      <c r="J41" s="199">
        <v>12</v>
      </c>
      <c r="K41" s="199">
        <v>2</v>
      </c>
      <c r="L41" s="199">
        <v>12</v>
      </c>
    </row>
    <row r="42" spans="1:12">
      <c r="A42" s="465"/>
      <c r="B42" s="151" t="s">
        <v>36</v>
      </c>
      <c r="C42" s="151" t="s">
        <v>1168</v>
      </c>
      <c r="D42" s="156" t="s">
        <v>1062</v>
      </c>
      <c r="E42" s="213" t="s">
        <v>1060</v>
      </c>
      <c r="F42" s="214" t="s">
        <v>1466</v>
      </c>
      <c r="G42" s="204" t="s">
        <v>19</v>
      </c>
      <c r="H42" s="195" t="s">
        <v>217</v>
      </c>
      <c r="I42" s="226">
        <v>2</v>
      </c>
      <c r="J42" s="226">
        <v>12</v>
      </c>
      <c r="K42" s="226">
        <v>1</v>
      </c>
      <c r="L42" s="226">
        <v>6</v>
      </c>
    </row>
    <row r="43" spans="1:12">
      <c r="A43" s="465"/>
      <c r="B43" s="146" t="s">
        <v>484</v>
      </c>
      <c r="C43" s="340" t="s">
        <v>1337</v>
      </c>
      <c r="D43" s="254" t="s">
        <v>850</v>
      </c>
      <c r="E43" s="231" t="s">
        <v>851</v>
      </c>
      <c r="F43" s="189" t="s">
        <v>1466</v>
      </c>
      <c r="G43" s="197" t="s">
        <v>19</v>
      </c>
      <c r="H43" s="128" t="s">
        <v>217</v>
      </c>
      <c r="I43" s="150">
        <v>2</v>
      </c>
      <c r="J43" s="150">
        <v>10</v>
      </c>
      <c r="K43" s="150">
        <v>2</v>
      </c>
      <c r="L43" s="150">
        <v>10</v>
      </c>
    </row>
    <row r="44" spans="1:12">
      <c r="A44" s="516" t="s">
        <v>93</v>
      </c>
      <c r="B44" s="241" t="s">
        <v>251</v>
      </c>
      <c r="C44" s="241" t="s">
        <v>1313</v>
      </c>
      <c r="D44" s="192" t="s">
        <v>310</v>
      </c>
      <c r="E44" s="213" t="s">
        <v>311</v>
      </c>
      <c r="F44" s="214" t="s">
        <v>1466</v>
      </c>
      <c r="G44" s="195" t="s">
        <v>19</v>
      </c>
      <c r="H44" s="195" t="s">
        <v>217</v>
      </c>
      <c r="I44" s="226">
        <v>4</v>
      </c>
      <c r="J44" s="226">
        <v>20</v>
      </c>
      <c r="K44" s="226">
        <v>4</v>
      </c>
      <c r="L44" s="226">
        <v>20</v>
      </c>
    </row>
    <row r="45" spans="1:12" ht="22.5">
      <c r="A45" s="517"/>
      <c r="B45" s="126" t="s">
        <v>1131</v>
      </c>
      <c r="C45" s="126" t="s">
        <v>1338</v>
      </c>
      <c r="D45" s="158" t="s">
        <v>1132</v>
      </c>
      <c r="E45" s="170" t="s">
        <v>1133</v>
      </c>
      <c r="F45" s="189" t="s">
        <v>1466</v>
      </c>
      <c r="G45" s="197" t="s">
        <v>282</v>
      </c>
      <c r="H45" s="128" t="s">
        <v>215</v>
      </c>
      <c r="I45" s="199">
        <v>2</v>
      </c>
      <c r="J45" s="199">
        <v>20</v>
      </c>
      <c r="K45" s="199">
        <v>2</v>
      </c>
      <c r="L45" s="199">
        <v>20</v>
      </c>
    </row>
    <row r="46" spans="1:12" ht="22.5">
      <c r="A46" s="517"/>
      <c r="B46" s="151" t="s">
        <v>202</v>
      </c>
      <c r="C46" s="151" t="s">
        <v>1339</v>
      </c>
      <c r="D46" s="156" t="s">
        <v>504</v>
      </c>
      <c r="E46" s="213" t="s">
        <v>505</v>
      </c>
      <c r="F46" s="214" t="s">
        <v>1466</v>
      </c>
      <c r="G46" s="204" t="s">
        <v>282</v>
      </c>
      <c r="H46" s="195" t="s">
        <v>233</v>
      </c>
      <c r="I46" s="226">
        <v>2</v>
      </c>
      <c r="J46" s="226">
        <v>24</v>
      </c>
      <c r="K46" s="226">
        <v>2</v>
      </c>
      <c r="L46" s="226">
        <v>24</v>
      </c>
    </row>
    <row r="47" spans="1:12">
      <c r="A47" s="517"/>
      <c r="B47" s="126" t="s">
        <v>603</v>
      </c>
      <c r="C47" s="126" t="s">
        <v>1340</v>
      </c>
      <c r="D47" s="158" t="s">
        <v>554</v>
      </c>
      <c r="E47" s="170" t="s">
        <v>604</v>
      </c>
      <c r="F47" s="189" t="s">
        <v>1466</v>
      </c>
      <c r="G47" s="197" t="s">
        <v>19</v>
      </c>
      <c r="H47" s="128" t="s">
        <v>232</v>
      </c>
      <c r="I47" s="199">
        <v>2</v>
      </c>
      <c r="J47" s="199">
        <v>10</v>
      </c>
      <c r="K47" s="199">
        <v>2</v>
      </c>
      <c r="L47" s="199">
        <v>10</v>
      </c>
    </row>
    <row r="48" spans="1:12">
      <c r="A48" s="517"/>
      <c r="B48" s="151" t="s">
        <v>515</v>
      </c>
      <c r="C48" s="151" t="s">
        <v>1341</v>
      </c>
      <c r="D48" s="156" t="s">
        <v>513</v>
      </c>
      <c r="E48" s="213" t="s">
        <v>514</v>
      </c>
      <c r="F48" s="214" t="s">
        <v>1466</v>
      </c>
      <c r="G48" s="204" t="s">
        <v>19</v>
      </c>
      <c r="H48" s="195" t="s">
        <v>217</v>
      </c>
      <c r="I48" s="226">
        <v>2</v>
      </c>
      <c r="J48" s="226">
        <v>10</v>
      </c>
      <c r="K48" s="226">
        <v>2</v>
      </c>
      <c r="L48" s="226">
        <v>10</v>
      </c>
    </row>
    <row r="49" spans="1:19">
      <c r="A49" s="518"/>
      <c r="B49" s="126" t="s">
        <v>877</v>
      </c>
      <c r="C49" s="126" t="s">
        <v>1342</v>
      </c>
      <c r="D49" s="158" t="s">
        <v>878</v>
      </c>
      <c r="E49" s="170" t="s">
        <v>879</v>
      </c>
      <c r="F49" s="189" t="s">
        <v>1466</v>
      </c>
      <c r="G49" s="197" t="s">
        <v>19</v>
      </c>
      <c r="H49" s="128" t="s">
        <v>232</v>
      </c>
      <c r="I49" s="199">
        <v>2</v>
      </c>
      <c r="J49" s="199">
        <v>20</v>
      </c>
      <c r="K49" s="199">
        <v>2</v>
      </c>
      <c r="L49" s="199">
        <v>20</v>
      </c>
    </row>
    <row r="50" spans="1:19" ht="22.5">
      <c r="A50" s="217" t="s">
        <v>67</v>
      </c>
      <c r="B50" s="151" t="s">
        <v>370</v>
      </c>
      <c r="C50" s="151" t="s">
        <v>1187</v>
      </c>
      <c r="D50" s="156" t="s">
        <v>371</v>
      </c>
      <c r="E50" s="213" t="s">
        <v>338</v>
      </c>
      <c r="F50" s="214" t="s">
        <v>1466</v>
      </c>
      <c r="G50" s="204" t="s">
        <v>372</v>
      </c>
      <c r="H50" s="195" t="s">
        <v>215</v>
      </c>
      <c r="I50" s="152">
        <v>2</v>
      </c>
      <c r="J50" s="152">
        <v>10</v>
      </c>
      <c r="K50" s="152">
        <v>2</v>
      </c>
      <c r="L50" s="152">
        <v>12</v>
      </c>
    </row>
    <row r="51" spans="1:19">
      <c r="A51" s="59"/>
      <c r="B51" s="56"/>
      <c r="C51" s="56"/>
      <c r="D51" s="60"/>
      <c r="E51" s="60"/>
      <c r="F51" s="60"/>
      <c r="G51" s="61"/>
      <c r="H51" s="62" t="s">
        <v>1</v>
      </c>
      <c r="I51" s="63">
        <f>+SUM(I11:I31,I33:I50)</f>
        <v>96</v>
      </c>
      <c r="J51" s="63">
        <f>+SUM(J11:J50)</f>
        <v>722</v>
      </c>
      <c r="K51" s="63">
        <f>+SUM(K11:K50)</f>
        <v>93</v>
      </c>
      <c r="L51" s="63">
        <f>+SUM(L11:L50)</f>
        <v>701</v>
      </c>
      <c r="M51" s="40"/>
    </row>
    <row r="52" spans="1:19">
      <c r="A52" s="40"/>
      <c r="B52" s="40"/>
      <c r="C52" s="40"/>
      <c r="D52" s="64"/>
      <c r="E52" s="40"/>
      <c r="F52" s="40"/>
      <c r="G52" s="40"/>
      <c r="H52" s="40"/>
      <c r="I52" s="40"/>
      <c r="J52" s="40"/>
      <c r="K52" s="40"/>
      <c r="L52" s="40"/>
      <c r="M52" s="40"/>
    </row>
    <row r="53" spans="1:19">
      <c r="A53" s="40"/>
      <c r="B53" s="68" t="s">
        <v>863</v>
      </c>
      <c r="C53" s="68"/>
      <c r="D53" s="64"/>
      <c r="E53" s="40"/>
      <c r="F53" s="40"/>
      <c r="G53" s="40"/>
      <c r="H53" s="40"/>
      <c r="I53" s="40"/>
      <c r="J53" s="40"/>
      <c r="K53" s="40"/>
      <c r="L53" s="40"/>
      <c r="M53" s="40"/>
    </row>
    <row r="54" spans="1:19" ht="20.25" customHeight="1">
      <c r="A54" s="40"/>
      <c r="B54" s="40"/>
      <c r="C54" s="40"/>
      <c r="D54" s="64"/>
      <c r="E54" s="40"/>
      <c r="F54" s="40"/>
      <c r="G54" s="40"/>
      <c r="H54" s="40"/>
      <c r="I54" s="40"/>
      <c r="J54" s="40"/>
      <c r="K54" s="40"/>
      <c r="L54" s="40"/>
      <c r="M54" s="99"/>
      <c r="N54" s="101"/>
      <c r="O54" s="99"/>
      <c r="P54" s="99"/>
      <c r="Q54" s="99"/>
      <c r="R54" s="99"/>
      <c r="S54" s="99"/>
    </row>
    <row r="55" spans="1:19" ht="12.75" customHeight="1">
      <c r="A55" s="399" t="s">
        <v>3</v>
      </c>
      <c r="B55" s="403" t="s">
        <v>4</v>
      </c>
      <c r="C55" s="399" t="s">
        <v>1156</v>
      </c>
      <c r="D55" s="399" t="s">
        <v>5</v>
      </c>
      <c r="E55" s="398" t="s">
        <v>137</v>
      </c>
      <c r="F55" s="399" t="s">
        <v>1155</v>
      </c>
      <c r="G55" s="399" t="s">
        <v>7</v>
      </c>
      <c r="H55" s="399" t="s">
        <v>6</v>
      </c>
      <c r="I55" s="406" t="s">
        <v>929</v>
      </c>
      <c r="J55" s="408"/>
      <c r="K55" s="406" t="s">
        <v>930</v>
      </c>
      <c r="L55" s="406"/>
      <c r="M55" s="99"/>
      <c r="N55" s="99"/>
      <c r="O55" s="99"/>
      <c r="P55" s="99"/>
      <c r="Q55" s="99"/>
      <c r="R55" s="99"/>
      <c r="S55" s="99"/>
    </row>
    <row r="56" spans="1:19" ht="13.5" customHeight="1">
      <c r="A56" s="399"/>
      <c r="B56" s="403"/>
      <c r="C56" s="399"/>
      <c r="D56" s="399"/>
      <c r="E56" s="398"/>
      <c r="F56" s="399"/>
      <c r="G56" s="399"/>
      <c r="H56" s="399"/>
      <c r="I56" s="405" t="s">
        <v>931</v>
      </c>
      <c r="J56" s="405"/>
      <c r="K56" s="405" t="s">
        <v>931</v>
      </c>
      <c r="L56" s="405"/>
      <c r="M56" s="99"/>
      <c r="N56" s="99"/>
      <c r="O56" s="99"/>
      <c r="P56" s="99"/>
      <c r="Q56" s="99"/>
      <c r="R56" s="99"/>
      <c r="S56" s="99"/>
    </row>
    <row r="57" spans="1:19" ht="33.75">
      <c r="A57" s="434" t="s">
        <v>634</v>
      </c>
      <c r="B57" s="185" t="s">
        <v>845</v>
      </c>
      <c r="C57" s="128" t="s">
        <v>1343</v>
      </c>
      <c r="D57" s="169" t="s">
        <v>846</v>
      </c>
      <c r="E57" s="303" t="s">
        <v>1613</v>
      </c>
      <c r="F57" s="210" t="s">
        <v>1465</v>
      </c>
      <c r="G57" s="185" t="s">
        <v>1049</v>
      </c>
      <c r="H57" s="128" t="s">
        <v>215</v>
      </c>
      <c r="I57" s="128">
        <v>2</v>
      </c>
      <c r="J57" s="128">
        <v>10</v>
      </c>
      <c r="K57" s="128">
        <v>2</v>
      </c>
      <c r="L57" s="128">
        <v>10</v>
      </c>
      <c r="M57" s="104"/>
      <c r="N57" s="99"/>
      <c r="O57" s="99"/>
      <c r="P57" s="99"/>
      <c r="Q57" s="99"/>
      <c r="R57" s="99"/>
      <c r="S57" s="99"/>
    </row>
    <row r="58" spans="1:19" ht="22.5">
      <c r="A58" s="435"/>
      <c r="B58" s="205" t="s">
        <v>1003</v>
      </c>
      <c r="C58" s="195" t="s">
        <v>1363</v>
      </c>
      <c r="D58" s="192" t="s">
        <v>974</v>
      </c>
      <c r="E58" s="304" t="s">
        <v>1614</v>
      </c>
      <c r="F58" s="305" t="s">
        <v>1486</v>
      </c>
      <c r="G58" s="204" t="s">
        <v>201</v>
      </c>
      <c r="H58" s="195" t="s">
        <v>215</v>
      </c>
      <c r="I58" s="195">
        <v>2</v>
      </c>
      <c r="J58" s="195">
        <v>20</v>
      </c>
      <c r="K58" s="195">
        <v>2</v>
      </c>
      <c r="L58" s="195">
        <v>20</v>
      </c>
      <c r="M58" s="104"/>
      <c r="N58" s="99"/>
      <c r="O58" s="99"/>
      <c r="P58" s="99"/>
      <c r="Q58" s="99"/>
      <c r="R58" s="99"/>
      <c r="S58" s="99"/>
    </row>
    <row r="59" spans="1:19">
      <c r="A59" s="430" t="s">
        <v>18</v>
      </c>
      <c r="B59" s="457" t="s">
        <v>121</v>
      </c>
      <c r="C59" s="510" t="s">
        <v>1344</v>
      </c>
      <c r="D59" s="458" t="s">
        <v>489</v>
      </c>
      <c r="E59" s="520" t="s">
        <v>176</v>
      </c>
      <c r="F59" s="189" t="s">
        <v>1465</v>
      </c>
      <c r="G59" s="197" t="s">
        <v>122</v>
      </c>
      <c r="H59" s="128" t="s">
        <v>217</v>
      </c>
      <c r="I59" s="150">
        <v>1</v>
      </c>
      <c r="J59" s="150">
        <v>5</v>
      </c>
      <c r="K59" s="150">
        <v>1</v>
      </c>
      <c r="L59" s="150">
        <v>5</v>
      </c>
      <c r="M59" s="104"/>
      <c r="N59" s="99"/>
      <c r="O59" s="99"/>
      <c r="P59" s="99"/>
      <c r="Q59" s="99"/>
      <c r="R59" s="99"/>
      <c r="S59" s="99"/>
    </row>
    <row r="60" spans="1:19" ht="22.5">
      <c r="A60" s="432"/>
      <c r="B60" s="457"/>
      <c r="C60" s="511"/>
      <c r="D60" s="458"/>
      <c r="E60" s="520"/>
      <c r="F60" s="214" t="s">
        <v>1465</v>
      </c>
      <c r="G60" s="204" t="s">
        <v>49</v>
      </c>
      <c r="H60" s="195" t="s">
        <v>217</v>
      </c>
      <c r="I60" s="152">
        <v>1</v>
      </c>
      <c r="J60" s="152">
        <v>5</v>
      </c>
      <c r="K60" s="152">
        <v>1</v>
      </c>
      <c r="L60" s="152">
        <v>5</v>
      </c>
      <c r="M60" s="109"/>
      <c r="N60" s="99"/>
      <c r="O60" s="99"/>
      <c r="P60" s="99"/>
      <c r="Q60" s="99"/>
      <c r="R60" s="99"/>
      <c r="S60" s="99"/>
    </row>
    <row r="61" spans="1:19" ht="22.5">
      <c r="A61" s="434" t="s">
        <v>10</v>
      </c>
      <c r="B61" s="151" t="s">
        <v>76</v>
      </c>
      <c r="C61" s="215" t="s">
        <v>1345</v>
      </c>
      <c r="D61" s="156" t="s">
        <v>1001</v>
      </c>
      <c r="E61" s="306" t="s">
        <v>1000</v>
      </c>
      <c r="F61" s="214" t="s">
        <v>1470</v>
      </c>
      <c r="G61" s="204" t="s">
        <v>1002</v>
      </c>
      <c r="H61" s="195" t="s">
        <v>215</v>
      </c>
      <c r="I61" s="152">
        <v>2</v>
      </c>
      <c r="J61" s="152">
        <v>12</v>
      </c>
      <c r="K61" s="152">
        <v>2</v>
      </c>
      <c r="L61" s="152">
        <v>12</v>
      </c>
      <c r="M61" s="99"/>
      <c r="N61" s="99"/>
      <c r="O61" s="99"/>
      <c r="P61" s="99"/>
      <c r="Q61" s="99"/>
      <c r="R61" s="99"/>
      <c r="S61" s="99"/>
    </row>
    <row r="62" spans="1:19" ht="33.75">
      <c r="A62" s="472"/>
      <c r="B62" s="126" t="s">
        <v>396</v>
      </c>
      <c r="C62" s="307" t="s">
        <v>1327</v>
      </c>
      <c r="D62" s="158" t="s">
        <v>993</v>
      </c>
      <c r="E62" s="273" t="s">
        <v>546</v>
      </c>
      <c r="F62" s="189" t="s">
        <v>1465</v>
      </c>
      <c r="G62" s="197" t="s">
        <v>798</v>
      </c>
      <c r="H62" s="128" t="s">
        <v>232</v>
      </c>
      <c r="I62" s="150">
        <v>2</v>
      </c>
      <c r="J62" s="150">
        <v>10</v>
      </c>
      <c r="K62" s="150">
        <v>2</v>
      </c>
      <c r="L62" s="150">
        <v>10</v>
      </c>
      <c r="M62" s="99"/>
      <c r="N62" s="99"/>
      <c r="O62" s="99"/>
      <c r="P62" s="99"/>
      <c r="Q62" s="99"/>
      <c r="R62" s="99"/>
      <c r="S62" s="99"/>
    </row>
    <row r="63" spans="1:19" ht="22.5">
      <c r="A63" s="472"/>
      <c r="B63" s="151" t="s">
        <v>97</v>
      </c>
      <c r="C63" s="215" t="s">
        <v>1321</v>
      </c>
      <c r="D63" s="156" t="s">
        <v>648</v>
      </c>
      <c r="E63" s="306" t="s">
        <v>649</v>
      </c>
      <c r="F63" s="214" t="s">
        <v>1470</v>
      </c>
      <c r="G63" s="204" t="s">
        <v>650</v>
      </c>
      <c r="H63" s="195" t="s">
        <v>607</v>
      </c>
      <c r="I63" s="152">
        <v>2</v>
      </c>
      <c r="J63" s="152">
        <v>10</v>
      </c>
      <c r="K63" s="152">
        <v>2</v>
      </c>
      <c r="L63" s="152">
        <v>10</v>
      </c>
      <c r="M63" s="99"/>
      <c r="N63" s="99"/>
      <c r="O63" s="99"/>
      <c r="P63" s="99"/>
      <c r="Q63" s="99"/>
      <c r="R63" s="99"/>
      <c r="S63" s="99"/>
    </row>
    <row r="64" spans="1:19" ht="27.6" customHeight="1">
      <c r="A64" s="472"/>
      <c r="B64" s="126" t="s">
        <v>722</v>
      </c>
      <c r="C64" s="308" t="s">
        <v>1281</v>
      </c>
      <c r="D64" s="158" t="s">
        <v>1106</v>
      </c>
      <c r="E64" s="309" t="s">
        <v>723</v>
      </c>
      <c r="F64" s="216" t="s">
        <v>1486</v>
      </c>
      <c r="G64" s="197" t="s">
        <v>938</v>
      </c>
      <c r="H64" s="128" t="s">
        <v>232</v>
      </c>
      <c r="I64" s="150">
        <v>2</v>
      </c>
      <c r="J64" s="150">
        <v>20</v>
      </c>
      <c r="K64" s="150">
        <v>2</v>
      </c>
      <c r="L64" s="150">
        <v>20</v>
      </c>
      <c r="M64" s="99"/>
      <c r="N64" s="99"/>
      <c r="O64" s="99"/>
      <c r="P64" s="99"/>
      <c r="Q64" s="99"/>
      <c r="R64" s="99"/>
      <c r="S64" s="99"/>
    </row>
    <row r="65" spans="1:19" ht="22.5">
      <c r="A65" s="435"/>
      <c r="B65" s="238" t="s">
        <v>440</v>
      </c>
      <c r="C65" s="195" t="s">
        <v>1328</v>
      </c>
      <c r="D65" s="239" t="s">
        <v>441</v>
      </c>
      <c r="E65" s="310"/>
      <c r="F65" s="194" t="s">
        <v>1486</v>
      </c>
      <c r="G65" s="204" t="s">
        <v>201</v>
      </c>
      <c r="H65" s="195" t="s">
        <v>215</v>
      </c>
      <c r="I65" s="226">
        <v>2</v>
      </c>
      <c r="J65" s="226">
        <v>24</v>
      </c>
      <c r="K65" s="226">
        <v>2</v>
      </c>
      <c r="L65" s="226">
        <v>24</v>
      </c>
      <c r="M65" s="99"/>
      <c r="N65" s="99"/>
      <c r="O65" s="99"/>
      <c r="P65" s="99"/>
      <c r="Q65" s="99"/>
      <c r="R65" s="99"/>
      <c r="S65" s="99"/>
    </row>
    <row r="66" spans="1:19" ht="22.5">
      <c r="A66" s="430" t="s">
        <v>38</v>
      </c>
      <c r="B66" s="507" t="s">
        <v>129</v>
      </c>
      <c r="C66" s="507" t="s">
        <v>1208</v>
      </c>
      <c r="D66" s="158" t="s">
        <v>852</v>
      </c>
      <c r="E66" s="311" t="s">
        <v>227</v>
      </c>
      <c r="F66" s="312" t="s">
        <v>1470</v>
      </c>
      <c r="G66" s="197" t="s">
        <v>197</v>
      </c>
      <c r="H66" s="128" t="s">
        <v>215</v>
      </c>
      <c r="I66" s="150">
        <v>2</v>
      </c>
      <c r="J66" s="150">
        <v>12</v>
      </c>
      <c r="K66" s="150">
        <v>2</v>
      </c>
      <c r="L66" s="150">
        <v>12</v>
      </c>
      <c r="M66" s="99"/>
      <c r="N66" s="99"/>
      <c r="O66" s="99"/>
      <c r="P66" s="99"/>
      <c r="Q66" s="99"/>
      <c r="R66" s="99"/>
      <c r="S66" s="99"/>
    </row>
    <row r="67" spans="1:19" ht="22.5">
      <c r="A67" s="431"/>
      <c r="B67" s="508"/>
      <c r="C67" s="508"/>
      <c r="D67" s="156" t="s">
        <v>895</v>
      </c>
      <c r="E67" s="314" t="s">
        <v>896</v>
      </c>
      <c r="F67" s="315" t="s">
        <v>1470</v>
      </c>
      <c r="G67" s="204" t="s">
        <v>897</v>
      </c>
      <c r="H67" s="195" t="s">
        <v>217</v>
      </c>
      <c r="I67" s="152">
        <v>2</v>
      </c>
      <c r="J67" s="152">
        <v>10</v>
      </c>
      <c r="K67" s="152">
        <v>2</v>
      </c>
      <c r="L67" s="152">
        <v>10</v>
      </c>
      <c r="M67" t="s">
        <v>1052</v>
      </c>
      <c r="N67" s="99"/>
      <c r="O67" s="99"/>
      <c r="P67" s="99"/>
      <c r="Q67" s="99"/>
      <c r="R67" s="99"/>
      <c r="S67" s="99"/>
    </row>
    <row r="68" spans="1:19" ht="22.5">
      <c r="A68" s="431"/>
      <c r="B68" s="509"/>
      <c r="C68" s="509"/>
      <c r="D68" s="158" t="s">
        <v>1050</v>
      </c>
      <c r="E68" s="316" t="s">
        <v>1051</v>
      </c>
      <c r="F68" s="317" t="s">
        <v>1470</v>
      </c>
      <c r="G68" s="197" t="s">
        <v>746</v>
      </c>
      <c r="H68" s="128" t="s">
        <v>215</v>
      </c>
      <c r="I68" s="150">
        <v>4</v>
      </c>
      <c r="J68" s="150">
        <v>24</v>
      </c>
      <c r="K68" s="150">
        <v>4</v>
      </c>
      <c r="L68" s="150">
        <v>24</v>
      </c>
      <c r="M68" s="99"/>
      <c r="N68" s="99"/>
      <c r="O68" s="99"/>
      <c r="P68" s="99"/>
      <c r="Q68" s="99"/>
      <c r="R68" s="99"/>
      <c r="S68" s="99"/>
    </row>
    <row r="69" spans="1:19" ht="22.5">
      <c r="A69" s="431"/>
      <c r="B69" s="461" t="s">
        <v>742</v>
      </c>
      <c r="C69" s="510" t="s">
        <v>1206</v>
      </c>
      <c r="D69" s="463" t="s">
        <v>743</v>
      </c>
      <c r="E69" s="521" t="s">
        <v>745</v>
      </c>
      <c r="F69" s="312" t="s">
        <v>1470</v>
      </c>
      <c r="G69" s="197" t="s">
        <v>746</v>
      </c>
      <c r="H69" s="128" t="s">
        <v>217</v>
      </c>
      <c r="I69" s="150">
        <v>2</v>
      </c>
      <c r="J69" s="150">
        <v>10</v>
      </c>
      <c r="K69" s="150">
        <v>2</v>
      </c>
      <c r="L69" s="150">
        <v>10</v>
      </c>
      <c r="M69" s="99"/>
      <c r="N69" s="99"/>
      <c r="O69" s="99"/>
      <c r="P69" s="99"/>
      <c r="Q69" s="99"/>
      <c r="R69" s="99"/>
      <c r="S69" s="99"/>
    </row>
    <row r="70" spans="1:19" ht="22.5">
      <c r="A70" s="431"/>
      <c r="B70" s="462"/>
      <c r="C70" s="511"/>
      <c r="D70" s="464"/>
      <c r="E70" s="522"/>
      <c r="F70" s="312" t="s">
        <v>1465</v>
      </c>
      <c r="G70" s="197" t="s">
        <v>49</v>
      </c>
      <c r="H70" s="128" t="s">
        <v>217</v>
      </c>
      <c r="I70" s="150">
        <v>2</v>
      </c>
      <c r="J70" s="150">
        <v>10</v>
      </c>
      <c r="K70" s="150">
        <v>2</v>
      </c>
      <c r="L70" s="150">
        <v>10</v>
      </c>
      <c r="M70" s="99"/>
      <c r="N70" s="99"/>
      <c r="O70" s="99"/>
      <c r="P70" s="99"/>
      <c r="Q70" s="99"/>
      <c r="R70" s="99"/>
      <c r="S70" s="99"/>
    </row>
    <row r="71" spans="1:19" ht="22.5">
      <c r="A71" s="431"/>
      <c r="B71" s="527" t="s">
        <v>421</v>
      </c>
      <c r="C71" s="507" t="s">
        <v>1346</v>
      </c>
      <c r="D71" s="514" t="s">
        <v>769</v>
      </c>
      <c r="E71" s="525" t="s">
        <v>770</v>
      </c>
      <c r="F71" s="194" t="s">
        <v>1465</v>
      </c>
      <c r="G71" s="204" t="s">
        <v>49</v>
      </c>
      <c r="H71" s="195" t="s">
        <v>215</v>
      </c>
      <c r="I71" s="152">
        <v>2</v>
      </c>
      <c r="J71" s="152">
        <v>10</v>
      </c>
      <c r="K71" s="152">
        <v>2</v>
      </c>
      <c r="L71" s="152">
        <v>10</v>
      </c>
      <c r="M71" s="99"/>
      <c r="N71" s="99"/>
      <c r="O71" s="99"/>
      <c r="P71" s="99"/>
      <c r="Q71" s="99"/>
      <c r="R71" s="99"/>
      <c r="S71" s="99"/>
    </row>
    <row r="72" spans="1:19" ht="22.5">
      <c r="A72" s="431"/>
      <c r="B72" s="527"/>
      <c r="C72" s="509"/>
      <c r="D72" s="515"/>
      <c r="E72" s="526"/>
      <c r="F72" s="194" t="s">
        <v>1470</v>
      </c>
      <c r="G72" s="204" t="s">
        <v>746</v>
      </c>
      <c r="H72" s="195" t="s">
        <v>215</v>
      </c>
      <c r="I72" s="152">
        <v>2</v>
      </c>
      <c r="J72" s="152">
        <v>10</v>
      </c>
      <c r="K72" s="152">
        <v>2</v>
      </c>
      <c r="L72" s="152">
        <v>10</v>
      </c>
      <c r="M72" s="99"/>
      <c r="N72" s="99"/>
      <c r="O72" s="99"/>
      <c r="P72" s="99"/>
      <c r="Q72" s="99"/>
      <c r="R72" s="99"/>
      <c r="S72" s="99"/>
    </row>
    <row r="73" spans="1:19" ht="22.5">
      <c r="A73" s="431"/>
      <c r="B73" s="512" t="s">
        <v>73</v>
      </c>
      <c r="C73" s="318" t="s">
        <v>1283</v>
      </c>
      <c r="D73" s="254" t="s">
        <v>1487</v>
      </c>
      <c r="E73" s="303" t="s">
        <v>1616</v>
      </c>
      <c r="F73" s="210" t="s">
        <v>1486</v>
      </c>
      <c r="G73" s="197" t="s">
        <v>201</v>
      </c>
      <c r="H73" s="128" t="s">
        <v>215</v>
      </c>
      <c r="I73" s="150">
        <v>2</v>
      </c>
      <c r="J73" s="150">
        <v>18</v>
      </c>
      <c r="K73" s="150">
        <v>2</v>
      </c>
      <c r="L73" s="150">
        <v>18</v>
      </c>
      <c r="M73" s="99"/>
      <c r="N73" s="99"/>
      <c r="O73" s="99"/>
      <c r="P73" s="99"/>
      <c r="Q73" s="99"/>
      <c r="R73" s="99"/>
      <c r="S73" s="99"/>
    </row>
    <row r="74" spans="1:19">
      <c r="A74" s="431"/>
      <c r="B74" s="512"/>
      <c r="C74" s="226" t="s">
        <v>1347</v>
      </c>
      <c r="D74" s="224" t="s">
        <v>516</v>
      </c>
      <c r="E74" s="306" t="s">
        <v>452</v>
      </c>
      <c r="F74" s="214" t="s">
        <v>1469</v>
      </c>
      <c r="G74" s="226" t="s">
        <v>260</v>
      </c>
      <c r="H74" s="195" t="s">
        <v>215</v>
      </c>
      <c r="I74" s="226">
        <v>1</v>
      </c>
      <c r="J74" s="226">
        <v>6</v>
      </c>
      <c r="K74" s="226">
        <v>1</v>
      </c>
      <c r="L74" s="226">
        <v>6</v>
      </c>
      <c r="M74" s="99"/>
      <c r="N74" s="99"/>
      <c r="O74" t="s">
        <v>1074</v>
      </c>
      <c r="P74" s="99"/>
      <c r="Q74" s="99"/>
      <c r="R74" s="99"/>
      <c r="S74" s="99"/>
    </row>
    <row r="75" spans="1:19">
      <c r="A75" s="432"/>
      <c r="B75" s="309" t="s">
        <v>322</v>
      </c>
      <c r="C75" s="199" t="s">
        <v>1348</v>
      </c>
      <c r="D75" s="319" t="s">
        <v>323</v>
      </c>
      <c r="E75" s="273" t="s">
        <v>324</v>
      </c>
      <c r="F75" s="189" t="s">
        <v>1469</v>
      </c>
      <c r="G75" s="199" t="s">
        <v>49</v>
      </c>
      <c r="H75" s="128" t="s">
        <v>215</v>
      </c>
      <c r="I75" s="199">
        <v>2</v>
      </c>
      <c r="J75" s="199">
        <v>10</v>
      </c>
      <c r="K75" s="199">
        <v>2</v>
      </c>
      <c r="L75" s="199">
        <v>10</v>
      </c>
      <c r="M75" s="99"/>
      <c r="N75" s="99"/>
      <c r="O75" s="99"/>
      <c r="P75" s="99"/>
      <c r="Q75" s="99"/>
      <c r="R75" s="99"/>
      <c r="S75" s="99"/>
    </row>
    <row r="76" spans="1:19">
      <c r="A76" s="430" t="s">
        <v>16</v>
      </c>
      <c r="B76" s="240" t="s">
        <v>196</v>
      </c>
      <c r="C76" s="226" t="s">
        <v>1349</v>
      </c>
      <c r="D76" s="224" t="s">
        <v>1033</v>
      </c>
      <c r="E76" s="306" t="s">
        <v>1034</v>
      </c>
      <c r="F76" s="214" t="s">
        <v>1465</v>
      </c>
      <c r="G76" s="226" t="s">
        <v>1035</v>
      </c>
      <c r="H76" s="195" t="s">
        <v>215</v>
      </c>
      <c r="I76" s="226">
        <v>2</v>
      </c>
      <c r="J76" s="226">
        <v>10</v>
      </c>
      <c r="K76" s="226">
        <v>2</v>
      </c>
      <c r="L76" s="226">
        <v>10</v>
      </c>
      <c r="M76" s="99"/>
      <c r="N76" s="99"/>
      <c r="O76" s="99"/>
      <c r="P76" s="99"/>
      <c r="Q76" s="99"/>
      <c r="R76" s="99"/>
      <c r="S76" s="99"/>
    </row>
    <row r="77" spans="1:19" ht="22.5">
      <c r="A77" s="431"/>
      <c r="B77" s="126" t="s">
        <v>108</v>
      </c>
      <c r="C77" s="308" t="s">
        <v>1350</v>
      </c>
      <c r="D77" s="158" t="s">
        <v>226</v>
      </c>
      <c r="E77" s="273" t="s">
        <v>177</v>
      </c>
      <c r="F77" s="189" t="s">
        <v>1486</v>
      </c>
      <c r="G77" s="197" t="s">
        <v>201</v>
      </c>
      <c r="H77" s="128" t="s">
        <v>217</v>
      </c>
      <c r="I77" s="150">
        <v>4</v>
      </c>
      <c r="J77" s="150">
        <v>24</v>
      </c>
      <c r="K77" s="150">
        <v>2</v>
      </c>
      <c r="L77" s="150">
        <v>10</v>
      </c>
      <c r="M77" s="99"/>
      <c r="N77" s="99"/>
      <c r="O77" s="99"/>
      <c r="P77" s="99"/>
      <c r="Q77" s="99"/>
      <c r="R77" s="99"/>
      <c r="S77" s="99"/>
    </row>
    <row r="78" spans="1:19" ht="22.5">
      <c r="A78" s="432"/>
      <c r="B78" s="151" t="s">
        <v>123</v>
      </c>
      <c r="C78" s="215" t="s">
        <v>1351</v>
      </c>
      <c r="D78" s="156" t="s">
        <v>414</v>
      </c>
      <c r="E78" s="306" t="s">
        <v>413</v>
      </c>
      <c r="F78" s="214" t="s">
        <v>1465</v>
      </c>
      <c r="G78" s="204" t="s">
        <v>49</v>
      </c>
      <c r="H78" s="195" t="s">
        <v>215</v>
      </c>
      <c r="I78" s="152">
        <v>4</v>
      </c>
      <c r="J78" s="152">
        <v>24</v>
      </c>
      <c r="K78" s="152">
        <v>4</v>
      </c>
      <c r="L78" s="152">
        <v>24</v>
      </c>
      <c r="M78" s="99"/>
      <c r="N78" s="99"/>
      <c r="O78" s="99"/>
      <c r="P78" s="99"/>
      <c r="Q78" s="99"/>
      <c r="R78" s="99"/>
      <c r="S78" s="99"/>
    </row>
    <row r="79" spans="1:19" ht="22.5">
      <c r="A79" s="430" t="s">
        <v>65</v>
      </c>
      <c r="B79" s="126" t="s">
        <v>378</v>
      </c>
      <c r="C79" s="308" t="s">
        <v>1352</v>
      </c>
      <c r="D79" s="158" t="s">
        <v>576</v>
      </c>
      <c r="E79" s="273" t="s">
        <v>606</v>
      </c>
      <c r="F79" s="189" t="s">
        <v>1465</v>
      </c>
      <c r="G79" s="197" t="s">
        <v>49</v>
      </c>
      <c r="H79" s="128" t="s">
        <v>607</v>
      </c>
      <c r="I79" s="150">
        <v>4</v>
      </c>
      <c r="J79" s="150">
        <v>40</v>
      </c>
      <c r="K79" s="150">
        <v>4</v>
      </c>
      <c r="L79" s="150">
        <v>40</v>
      </c>
      <c r="M79" s="99"/>
      <c r="N79" s="99"/>
      <c r="O79" s="99"/>
      <c r="P79" s="99"/>
      <c r="Q79" s="99"/>
      <c r="R79" s="99"/>
      <c r="S79" s="99"/>
    </row>
    <row r="80" spans="1:19">
      <c r="A80" s="431"/>
      <c r="B80" s="151" t="s">
        <v>59</v>
      </c>
      <c r="C80" s="215" t="s">
        <v>1290</v>
      </c>
      <c r="D80" s="156" t="s">
        <v>60</v>
      </c>
      <c r="E80" s="306" t="s">
        <v>153</v>
      </c>
      <c r="F80" s="214" t="s">
        <v>1486</v>
      </c>
      <c r="G80" s="204" t="s">
        <v>120</v>
      </c>
      <c r="H80" s="195" t="s">
        <v>232</v>
      </c>
      <c r="I80" s="152">
        <v>2</v>
      </c>
      <c r="J80" s="152">
        <v>12</v>
      </c>
      <c r="K80" s="152">
        <v>2</v>
      </c>
      <c r="L80" s="152">
        <v>20</v>
      </c>
      <c r="M80" s="99"/>
      <c r="N80" s="99"/>
      <c r="O80" s="99"/>
      <c r="P80" s="99"/>
      <c r="Q80" s="99"/>
      <c r="R80" s="99"/>
      <c r="S80" s="99"/>
    </row>
    <row r="81" spans="1:19" ht="22.5">
      <c r="A81" s="432"/>
      <c r="B81" s="126" t="s">
        <v>86</v>
      </c>
      <c r="C81" s="308" t="s">
        <v>1353</v>
      </c>
      <c r="D81" s="158" t="s">
        <v>87</v>
      </c>
      <c r="E81" s="273" t="s">
        <v>160</v>
      </c>
      <c r="F81" s="189" t="s">
        <v>1465</v>
      </c>
      <c r="G81" s="197" t="s">
        <v>669</v>
      </c>
      <c r="H81" s="128" t="s">
        <v>222</v>
      </c>
      <c r="I81" s="150">
        <v>2</v>
      </c>
      <c r="J81" s="150">
        <v>10</v>
      </c>
      <c r="K81" s="150">
        <v>2</v>
      </c>
      <c r="L81" s="150">
        <v>10</v>
      </c>
      <c r="M81" s="99"/>
      <c r="N81" s="99"/>
      <c r="O81" s="99"/>
      <c r="P81" s="99"/>
      <c r="Q81" s="99"/>
      <c r="R81" s="99"/>
      <c r="S81" s="99"/>
    </row>
    <row r="82" spans="1:19" ht="22.5">
      <c r="A82" s="217" t="s">
        <v>66</v>
      </c>
      <c r="B82" s="151" t="s">
        <v>307</v>
      </c>
      <c r="C82" s="215" t="s">
        <v>1354</v>
      </c>
      <c r="D82" s="156" t="s">
        <v>308</v>
      </c>
      <c r="E82" s="306" t="s">
        <v>309</v>
      </c>
      <c r="F82" s="214" t="s">
        <v>1465</v>
      </c>
      <c r="G82" s="204" t="s">
        <v>49</v>
      </c>
      <c r="H82" s="195" t="s">
        <v>215</v>
      </c>
      <c r="I82" s="152">
        <v>2</v>
      </c>
      <c r="J82" s="152">
        <v>12</v>
      </c>
      <c r="K82" s="152">
        <v>2</v>
      </c>
      <c r="L82" s="152">
        <v>12</v>
      </c>
      <c r="M82" s="99"/>
      <c r="N82" s="99"/>
      <c r="O82" s="99"/>
      <c r="P82" s="99"/>
      <c r="Q82" s="99"/>
      <c r="R82" s="99"/>
      <c r="S82" s="99"/>
    </row>
    <row r="83" spans="1:19" ht="22.5">
      <c r="A83" s="430" t="s">
        <v>247</v>
      </c>
      <c r="B83" s="126" t="s">
        <v>248</v>
      </c>
      <c r="C83" s="308" t="s">
        <v>1310</v>
      </c>
      <c r="D83" s="158" t="s">
        <v>249</v>
      </c>
      <c r="E83" s="273" t="s">
        <v>250</v>
      </c>
      <c r="F83" s="189" t="s">
        <v>1486</v>
      </c>
      <c r="G83" s="197" t="s">
        <v>201</v>
      </c>
      <c r="H83" s="128" t="s">
        <v>217</v>
      </c>
      <c r="I83" s="150">
        <v>3</v>
      </c>
      <c r="J83" s="150">
        <v>15</v>
      </c>
      <c r="K83" s="150">
        <v>3</v>
      </c>
      <c r="L83" s="150">
        <v>15</v>
      </c>
      <c r="M83" s="99"/>
      <c r="N83" s="99"/>
      <c r="O83" s="99"/>
      <c r="P83" s="99"/>
      <c r="Q83" s="99"/>
      <c r="R83" s="99"/>
      <c r="S83" s="99"/>
    </row>
    <row r="84" spans="1:19" ht="22.5">
      <c r="A84" s="432"/>
      <c r="B84" s="151" t="s">
        <v>304</v>
      </c>
      <c r="C84" s="215" t="s">
        <v>1184</v>
      </c>
      <c r="D84" s="156" t="s">
        <v>305</v>
      </c>
      <c r="E84" s="306" t="s">
        <v>785</v>
      </c>
      <c r="F84" s="214" t="s">
        <v>1469</v>
      </c>
      <c r="G84" s="204" t="s">
        <v>459</v>
      </c>
      <c r="H84" s="195" t="s">
        <v>223</v>
      </c>
      <c r="I84" s="152">
        <v>3</v>
      </c>
      <c r="J84" s="152">
        <v>15</v>
      </c>
      <c r="K84" s="152">
        <v>3</v>
      </c>
      <c r="L84" s="152">
        <v>15</v>
      </c>
      <c r="M84" s="99"/>
      <c r="N84" s="99"/>
      <c r="O84" s="99"/>
      <c r="P84" s="99"/>
      <c r="Q84" s="99"/>
      <c r="R84" s="99"/>
      <c r="S84" s="99"/>
    </row>
    <row r="85" spans="1:19" ht="22.5">
      <c r="A85" s="253" t="s">
        <v>67</v>
      </c>
      <c r="B85" s="126" t="s">
        <v>62</v>
      </c>
      <c r="C85" s="308" t="s">
        <v>1355</v>
      </c>
      <c r="D85" s="158" t="s">
        <v>709</v>
      </c>
      <c r="E85" s="273" t="s">
        <v>710</v>
      </c>
      <c r="F85" s="189" t="s">
        <v>1486</v>
      </c>
      <c r="G85" s="197" t="s">
        <v>201</v>
      </c>
      <c r="H85" s="128" t="s">
        <v>215</v>
      </c>
      <c r="I85" s="150">
        <v>5</v>
      </c>
      <c r="J85" s="150">
        <v>5</v>
      </c>
      <c r="K85" s="150">
        <v>5</v>
      </c>
      <c r="L85" s="150">
        <v>5</v>
      </c>
      <c r="M85" s="99"/>
      <c r="N85" s="99"/>
      <c r="O85" s="99"/>
      <c r="P85" s="99"/>
      <c r="Q85" s="99"/>
      <c r="R85" s="99"/>
      <c r="S85" s="99"/>
    </row>
    <row r="86" spans="1:19" ht="22.5">
      <c r="A86" s="431" t="s">
        <v>8</v>
      </c>
      <c r="B86" s="151" t="s">
        <v>404</v>
      </c>
      <c r="C86" s="215" t="s">
        <v>1356</v>
      </c>
      <c r="D86" s="156" t="s">
        <v>405</v>
      </c>
      <c r="E86" s="306" t="s">
        <v>406</v>
      </c>
      <c r="F86" s="214" t="s">
        <v>1486</v>
      </c>
      <c r="G86" s="204" t="s">
        <v>201</v>
      </c>
      <c r="H86" s="195" t="s">
        <v>232</v>
      </c>
      <c r="I86" s="152">
        <v>4</v>
      </c>
      <c r="J86" s="152">
        <v>24</v>
      </c>
      <c r="K86" s="152">
        <v>4</v>
      </c>
      <c r="L86" s="152">
        <v>24</v>
      </c>
      <c r="M86" s="99"/>
      <c r="N86" s="99"/>
      <c r="O86" s="99"/>
      <c r="P86" s="99"/>
      <c r="Q86" s="99"/>
      <c r="R86" s="99"/>
      <c r="S86" s="99"/>
    </row>
    <row r="87" spans="1:19" ht="22.5">
      <c r="A87" s="431"/>
      <c r="B87" s="126" t="s">
        <v>374</v>
      </c>
      <c r="C87" s="308" t="s">
        <v>1357</v>
      </c>
      <c r="D87" s="158" t="s">
        <v>375</v>
      </c>
      <c r="E87" s="273" t="s">
        <v>376</v>
      </c>
      <c r="F87" s="189" t="s">
        <v>1486</v>
      </c>
      <c r="G87" s="197" t="s">
        <v>201</v>
      </c>
      <c r="H87" s="128" t="s">
        <v>377</v>
      </c>
      <c r="I87" s="150">
        <v>1</v>
      </c>
      <c r="J87" s="150">
        <v>9</v>
      </c>
      <c r="K87" s="150">
        <v>1</v>
      </c>
      <c r="L87" s="150">
        <v>12</v>
      </c>
    </row>
    <row r="88" spans="1:19" ht="22.5">
      <c r="A88" s="431"/>
      <c r="B88" s="527" t="s">
        <v>484</v>
      </c>
      <c r="C88" s="513" t="s">
        <v>1237</v>
      </c>
      <c r="D88" s="523" t="s">
        <v>485</v>
      </c>
      <c r="E88" s="519" t="s">
        <v>486</v>
      </c>
      <c r="F88" s="214" t="s">
        <v>1465</v>
      </c>
      <c r="G88" s="204" t="s">
        <v>49</v>
      </c>
      <c r="H88" s="195" t="s">
        <v>215</v>
      </c>
      <c r="I88" s="152">
        <v>2</v>
      </c>
      <c r="J88" s="152">
        <v>20</v>
      </c>
      <c r="K88" s="152">
        <v>2</v>
      </c>
      <c r="L88" s="152">
        <v>20</v>
      </c>
    </row>
    <row r="89" spans="1:19" ht="22.5">
      <c r="A89" s="431"/>
      <c r="B89" s="527"/>
      <c r="C89" s="513"/>
      <c r="D89" s="523"/>
      <c r="E89" s="519"/>
      <c r="F89" s="214" t="s">
        <v>1465</v>
      </c>
      <c r="G89" s="204" t="s">
        <v>506</v>
      </c>
      <c r="H89" s="195" t="s">
        <v>215</v>
      </c>
      <c r="I89" s="152">
        <v>2</v>
      </c>
      <c r="J89" s="152">
        <v>20</v>
      </c>
      <c r="K89" s="152">
        <v>2</v>
      </c>
      <c r="L89" s="152">
        <v>20</v>
      </c>
    </row>
    <row r="90" spans="1:19" ht="22.5">
      <c r="A90" s="528" t="s">
        <v>93</v>
      </c>
      <c r="B90" s="126" t="s">
        <v>508</v>
      </c>
      <c r="C90" s="308" t="s">
        <v>1231</v>
      </c>
      <c r="D90" s="158" t="s">
        <v>509</v>
      </c>
      <c r="E90" s="273" t="s">
        <v>510</v>
      </c>
      <c r="F90" s="189" t="s">
        <v>1486</v>
      </c>
      <c r="G90" s="197" t="s">
        <v>595</v>
      </c>
      <c r="H90" s="128" t="s">
        <v>232</v>
      </c>
      <c r="I90" s="150">
        <v>4</v>
      </c>
      <c r="J90" s="150">
        <v>20</v>
      </c>
      <c r="K90" s="150">
        <v>4</v>
      </c>
      <c r="L90" s="150">
        <v>20</v>
      </c>
    </row>
    <row r="91" spans="1:19" ht="22.5">
      <c r="A91" s="529"/>
      <c r="B91" s="247" t="s">
        <v>453</v>
      </c>
      <c r="C91" s="215" t="s">
        <v>1358</v>
      </c>
      <c r="D91" s="156" t="s">
        <v>750</v>
      </c>
      <c r="E91" s="306" t="s">
        <v>751</v>
      </c>
      <c r="F91" s="214" t="s">
        <v>1470</v>
      </c>
      <c r="G91" s="204" t="s">
        <v>746</v>
      </c>
      <c r="H91" s="195" t="s">
        <v>217</v>
      </c>
      <c r="I91" s="152">
        <v>2</v>
      </c>
      <c r="J91" s="152">
        <v>12</v>
      </c>
      <c r="K91" s="152">
        <v>2</v>
      </c>
      <c r="L91" s="152">
        <v>12</v>
      </c>
    </row>
    <row r="92" spans="1:19" ht="22.5">
      <c r="A92" s="530"/>
      <c r="B92" s="250" t="s">
        <v>432</v>
      </c>
      <c r="C92" s="308" t="s">
        <v>1359</v>
      </c>
      <c r="D92" s="158" t="s">
        <v>766</v>
      </c>
      <c r="E92" s="273" t="s">
        <v>784</v>
      </c>
      <c r="F92" s="189" t="s">
        <v>1465</v>
      </c>
      <c r="G92" s="197" t="s">
        <v>49</v>
      </c>
      <c r="H92" s="128" t="s">
        <v>215</v>
      </c>
      <c r="I92" s="150">
        <v>2</v>
      </c>
      <c r="J92" s="150">
        <v>10</v>
      </c>
      <c r="K92" s="150">
        <v>2</v>
      </c>
      <c r="L92" s="150">
        <v>10</v>
      </c>
    </row>
    <row r="93" spans="1:19">
      <c r="A93" s="42"/>
      <c r="B93" s="43"/>
      <c r="C93" s="43"/>
      <c r="D93" s="44"/>
      <c r="E93" s="44"/>
      <c r="F93" s="44"/>
      <c r="G93" s="43"/>
      <c r="H93" s="45" t="s">
        <v>1</v>
      </c>
      <c r="I93" s="46">
        <f>SUM(I59:I87,I88:I92)</f>
        <v>81</v>
      </c>
      <c r="J93" s="46">
        <f>SUM(J59:J92)</f>
        <v>488</v>
      </c>
      <c r="K93" s="46">
        <f>SUM(K59:K92)</f>
        <v>79</v>
      </c>
      <c r="L93" s="46">
        <f>SUM(L59:L92)</f>
        <v>485</v>
      </c>
    </row>
    <row r="94" spans="1:19">
      <c r="M94" s="40"/>
    </row>
    <row r="95" spans="1:19">
      <c r="A95" s="40"/>
      <c r="B95" s="40"/>
      <c r="C95" s="40"/>
      <c r="D95" s="64"/>
      <c r="E95" s="40"/>
      <c r="F95" s="40"/>
      <c r="G95" s="40"/>
      <c r="H95" s="40"/>
      <c r="I95" s="40"/>
      <c r="J95" s="40"/>
      <c r="K95" s="40"/>
      <c r="L95" s="40"/>
      <c r="M95" s="40"/>
    </row>
    <row r="96" spans="1:19">
      <c r="A96" s="40"/>
      <c r="B96" s="40"/>
      <c r="C96" s="40"/>
      <c r="D96" s="64"/>
      <c r="E96" s="40"/>
      <c r="F96" s="40"/>
      <c r="G96" s="40"/>
      <c r="H96" s="40"/>
      <c r="I96" s="40"/>
      <c r="J96" s="40"/>
      <c r="K96" s="40"/>
      <c r="L96" s="40"/>
    </row>
    <row r="97" spans="1:13">
      <c r="M97" s="41"/>
    </row>
    <row r="98" spans="1:13">
      <c r="A98" s="41" t="s">
        <v>254</v>
      </c>
      <c r="B98" s="50"/>
      <c r="C98" s="50"/>
      <c r="D98" s="48"/>
      <c r="E98" s="48"/>
      <c r="F98" s="48"/>
      <c r="G98" s="39"/>
      <c r="H98" s="49"/>
      <c r="I98" s="66" t="s">
        <v>317</v>
      </c>
      <c r="J98" s="67">
        <f>SUM(I93,I51)</f>
        <v>177</v>
      </c>
      <c r="K98" s="41"/>
      <c r="L98" s="39"/>
      <c r="M98" s="41"/>
    </row>
    <row r="99" spans="1:13">
      <c r="A99" s="41" t="s">
        <v>255</v>
      </c>
      <c r="B99" s="50"/>
      <c r="C99" s="50"/>
      <c r="D99" s="48"/>
      <c r="E99" s="48"/>
      <c r="F99" s="48"/>
      <c r="G99" s="39"/>
      <c r="H99" s="49"/>
      <c r="I99" s="41"/>
      <c r="J99" s="41"/>
      <c r="K99" s="41"/>
      <c r="L99" s="39"/>
      <c r="M99" s="41"/>
    </row>
    <row r="100" spans="1:13">
      <c r="A100" s="41" t="s">
        <v>256</v>
      </c>
      <c r="B100" s="39"/>
      <c r="C100" s="39"/>
      <c r="D100" s="141" t="s">
        <v>727</v>
      </c>
      <c r="E100" s="142">
        <v>66</v>
      </c>
      <c r="F100" s="142"/>
      <c r="G100" s="39"/>
      <c r="H100" s="49"/>
      <c r="I100" s="41"/>
      <c r="J100" s="41"/>
      <c r="K100" s="41"/>
      <c r="L100" s="39"/>
      <c r="M100" s="41"/>
    </row>
    <row r="101" spans="1:13">
      <c r="A101" s="41" t="s">
        <v>257</v>
      </c>
      <c r="B101" s="50"/>
      <c r="C101" s="50"/>
      <c r="D101" s="48"/>
      <c r="E101" s="48"/>
      <c r="F101" s="48"/>
      <c r="G101" s="39"/>
      <c r="H101" s="49"/>
      <c r="I101" s="41"/>
      <c r="J101" s="41"/>
      <c r="K101" s="41"/>
      <c r="L101" s="39"/>
      <c r="M101" s="41"/>
    </row>
    <row r="102" spans="1:13">
      <c r="A102" s="39"/>
      <c r="B102" s="50"/>
      <c r="C102" s="50"/>
      <c r="D102" s="48"/>
      <c r="E102" s="48"/>
      <c r="F102" s="48"/>
      <c r="G102" s="39"/>
      <c r="H102" s="49"/>
      <c r="I102" s="41"/>
      <c r="J102" s="41"/>
      <c r="K102" s="41"/>
      <c r="L102" s="39"/>
    </row>
    <row r="103" spans="1:13">
      <c r="D103"/>
    </row>
    <row r="104" spans="1:13">
      <c r="D104"/>
    </row>
    <row r="105" spans="1:13">
      <c r="D105"/>
    </row>
    <row r="106" spans="1:13">
      <c r="D106"/>
    </row>
    <row r="107" spans="1:13">
      <c r="D107"/>
    </row>
    <row r="108" spans="1:13">
      <c r="D108"/>
    </row>
    <row r="109" spans="1:13">
      <c r="D109"/>
    </row>
    <row r="110" spans="1:13">
      <c r="D110"/>
    </row>
    <row r="111" spans="1:13">
      <c r="D111"/>
    </row>
    <row r="112" spans="1:13">
      <c r="D112"/>
    </row>
    <row r="113" spans="4:4">
      <c r="D113"/>
    </row>
  </sheetData>
  <mergeCells count="61">
    <mergeCell ref="A23:A29"/>
    <mergeCell ref="A90:A92"/>
    <mergeCell ref="A13:A14"/>
    <mergeCell ref="A31:A37"/>
    <mergeCell ref="B66:B68"/>
    <mergeCell ref="C55:C56"/>
    <mergeCell ref="A66:A75"/>
    <mergeCell ref="A83:A84"/>
    <mergeCell ref="A59:A60"/>
    <mergeCell ref="A41:A43"/>
    <mergeCell ref="B2:J2"/>
    <mergeCell ref="B8:B9"/>
    <mergeCell ref="A8:A9"/>
    <mergeCell ref="F55:F56"/>
    <mergeCell ref="I55:J55"/>
    <mergeCell ref="I56:J56"/>
    <mergeCell ref="E88:E89"/>
    <mergeCell ref="E59:E60"/>
    <mergeCell ref="E69:E70"/>
    <mergeCell ref="D88:D89"/>
    <mergeCell ref="A15:A20"/>
    <mergeCell ref="E71:E72"/>
    <mergeCell ref="B88:B89"/>
    <mergeCell ref="B69:B70"/>
    <mergeCell ref="B71:B72"/>
    <mergeCell ref="A86:A89"/>
    <mergeCell ref="K8:L8"/>
    <mergeCell ref="H8:H9"/>
    <mergeCell ref="I9:J9"/>
    <mergeCell ref="E8:E9"/>
    <mergeCell ref="I8:J8"/>
    <mergeCell ref="G8:G9"/>
    <mergeCell ref="K9:L9"/>
    <mergeCell ref="F8:F9"/>
    <mergeCell ref="D8:D9"/>
    <mergeCell ref="C59:C60"/>
    <mergeCell ref="K55:L55"/>
    <mergeCell ref="G55:G56"/>
    <mergeCell ref="E55:E56"/>
    <mergeCell ref="K56:L56"/>
    <mergeCell ref="H55:H56"/>
    <mergeCell ref="C8:C9"/>
    <mergeCell ref="A10:A11"/>
    <mergeCell ref="D69:D70"/>
    <mergeCell ref="C71:C72"/>
    <mergeCell ref="D59:D60"/>
    <mergeCell ref="C88:C89"/>
    <mergeCell ref="D71:D72"/>
    <mergeCell ref="A44:A49"/>
    <mergeCell ref="B55:B56"/>
    <mergeCell ref="A57:A58"/>
    <mergeCell ref="A38:A40"/>
    <mergeCell ref="A55:A56"/>
    <mergeCell ref="B59:B60"/>
    <mergeCell ref="B73:B74"/>
    <mergeCell ref="D55:D56"/>
    <mergeCell ref="A79:A81"/>
    <mergeCell ref="A76:A78"/>
    <mergeCell ref="C66:C68"/>
    <mergeCell ref="C69:C70"/>
    <mergeCell ref="A61:A65"/>
  </mergeCells>
  <hyperlinks>
    <hyperlink ref="E41" r:id="rId1"/>
    <hyperlink ref="E18" r:id="rId2" display="http://www.insa-strasbourg.fr/"/>
    <hyperlink ref="E33" r:id="rId3"/>
    <hyperlink ref="E35" r:id="rId4"/>
    <hyperlink ref="E37" r:id="rId5"/>
    <hyperlink ref="E31" r:id="rId6"/>
    <hyperlink ref="E24" r:id="rId7"/>
    <hyperlink ref="E25" r:id="rId8"/>
    <hyperlink ref="E14" r:id="rId9" display="http://www.viauc.com "/>
    <hyperlink ref="E39" r:id="rId10"/>
    <hyperlink ref="E50" r:id="rId11"/>
    <hyperlink ref="E11" r:id="rId12"/>
    <hyperlink ref="E21" r:id="rId13"/>
    <hyperlink ref="E46" r:id="rId14"/>
    <hyperlink ref="E47" r:id="rId15"/>
    <hyperlink ref="E38" r:id="rId16"/>
    <hyperlink ref="E28" r:id="rId17"/>
    <hyperlink ref="E15" r:id="rId18"/>
    <hyperlink ref="E40" r:id="rId19"/>
    <hyperlink ref="E44" r:id="rId20"/>
    <hyperlink ref="E20" r:id="rId21"/>
    <hyperlink ref="E34" r:id="rId22"/>
    <hyperlink ref="E81" r:id="rId23"/>
    <hyperlink ref="E59" r:id="rId24"/>
    <hyperlink ref="E77" r:id="rId25" display="http://www.tfh-wildau.de/"/>
    <hyperlink ref="E80" r:id="rId26"/>
    <hyperlink ref="E66" r:id="rId27"/>
    <hyperlink ref="E83" r:id="rId28"/>
    <hyperlink ref="E82" r:id="rId29"/>
    <hyperlink ref="E87" r:id="rId30"/>
    <hyperlink ref="E86" r:id="rId31"/>
    <hyperlink ref="E74" r:id="rId32"/>
    <hyperlink ref="E88" r:id="rId33"/>
    <hyperlink ref="E90" r:id="rId34"/>
    <hyperlink ref="E79" r:id="rId35"/>
    <hyperlink ref="E63" r:id="rId36"/>
    <hyperlink ref="E69" r:id="rId37"/>
    <hyperlink ref="E91" r:id="rId38"/>
    <hyperlink ref="E71" r:id="rId39"/>
    <hyperlink ref="E92" r:id="rId40"/>
    <hyperlink ref="E84" r:id="rId41"/>
    <hyperlink ref="E78" r:id="rId42"/>
    <hyperlink ref="E49" r:id="rId43"/>
    <hyperlink ref="E16" r:id="rId44"/>
    <hyperlink ref="E67" r:id="rId45"/>
    <hyperlink ref="E26" r:id="rId46"/>
    <hyperlink ref="E61" r:id="rId47"/>
    <hyperlink ref="E30" r:id="rId48"/>
    <hyperlink ref="E76" r:id="rId49"/>
    <hyperlink ref="E68" r:id="rId50"/>
    <hyperlink ref="E42" r:id="rId51"/>
    <hyperlink ref="E10" r:id="rId52"/>
    <hyperlink ref="E29" r:id="rId53"/>
    <hyperlink ref="E45" r:id="rId54"/>
    <hyperlink ref="E22" r:id="rId55"/>
    <hyperlink ref="E12" r:id="rId56"/>
    <hyperlink ref="E13" r:id="rId57"/>
    <hyperlink ref="E23" r:id="rId58"/>
    <hyperlink ref="E36" r:id="rId59"/>
    <hyperlink ref="E57" r:id="rId60"/>
    <hyperlink ref="E58" r:id="rId61"/>
    <hyperlink ref="E73" r:id="rId62"/>
  </hyperlinks>
  <pageMargins left="0.7" right="0.7" top="0.75" bottom="0.75" header="0.3" footer="0.3"/>
  <pageSetup paperSize="9" orientation="portrait" horizontalDpi="0" verticalDpi="0" r:id="rId63"/>
  <drawing r:id="rId6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zoomScale="90" zoomScaleNormal="90" workbookViewId="0">
      <selection activeCell="E1" sqref="E1:H65536"/>
    </sheetView>
  </sheetViews>
  <sheetFormatPr defaultRowHeight="12.75"/>
  <cols>
    <col min="1" max="1" width="15.28515625" customWidth="1"/>
    <col min="2" max="3" width="13.42578125" customWidth="1"/>
    <col min="4" max="4" width="26.28515625" customWidth="1"/>
    <col min="5" max="5" width="17" customWidth="1"/>
    <col min="6" max="6" width="10.85546875" customWidth="1"/>
    <col min="7" max="7" width="15" customWidth="1"/>
    <col min="8" max="8" width="10.42578125" customWidth="1"/>
    <col min="14" max="14" width="30.7109375" bestFit="1" customWidth="1"/>
  </cols>
  <sheetData>
    <row r="1" spans="1:13" ht="26.25">
      <c r="B1" s="25" t="s">
        <v>836</v>
      </c>
      <c r="C1" s="25"/>
      <c r="D1" s="4"/>
      <c r="E1" s="4"/>
      <c r="F1" s="4"/>
      <c r="G1" s="5"/>
      <c r="H1" s="6"/>
      <c r="I1" s="1"/>
      <c r="J1" s="1"/>
    </row>
    <row r="2" spans="1:13" ht="32.25">
      <c r="B2" s="407" t="s">
        <v>1071</v>
      </c>
      <c r="C2" s="407"/>
      <c r="D2" s="407"/>
      <c r="E2" s="407"/>
      <c r="F2" s="407"/>
      <c r="G2" s="407"/>
      <c r="H2" s="407"/>
      <c r="I2" s="407"/>
      <c r="J2" s="407"/>
    </row>
    <row r="3" spans="1:13" ht="20.25">
      <c r="B3" s="14" t="s">
        <v>855</v>
      </c>
      <c r="C3" s="14"/>
      <c r="D3" s="4"/>
      <c r="E3" s="4"/>
      <c r="F3" s="4"/>
      <c r="G3" s="5"/>
      <c r="H3" s="6"/>
      <c r="I3" s="1"/>
      <c r="J3" s="1"/>
    </row>
    <row r="6" spans="1:13">
      <c r="B6" t="s">
        <v>864</v>
      </c>
    </row>
    <row r="8" spans="1:13" ht="12.75" customHeight="1">
      <c r="A8" s="399" t="s">
        <v>3</v>
      </c>
      <c r="B8" s="403" t="s">
        <v>4</v>
      </c>
      <c r="C8" s="399" t="s">
        <v>1156</v>
      </c>
      <c r="D8" s="399" t="s">
        <v>5</v>
      </c>
      <c r="E8" s="398" t="s">
        <v>137</v>
      </c>
      <c r="F8" s="389" t="s">
        <v>1155</v>
      </c>
      <c r="G8" s="399" t="s">
        <v>7</v>
      </c>
      <c r="H8" s="399" t="s">
        <v>6</v>
      </c>
      <c r="I8" s="399" t="s">
        <v>929</v>
      </c>
      <c r="J8" s="532"/>
      <c r="K8" s="399" t="s">
        <v>930</v>
      </c>
      <c r="L8" s="399"/>
      <c r="M8" s="531" t="s">
        <v>1464</v>
      </c>
    </row>
    <row r="9" spans="1:13" ht="12.75" customHeight="1">
      <c r="A9" s="399"/>
      <c r="B9" s="403"/>
      <c r="C9" s="399"/>
      <c r="D9" s="399"/>
      <c r="E9" s="398"/>
      <c r="F9" s="389"/>
      <c r="G9" s="399"/>
      <c r="H9" s="399"/>
      <c r="I9" s="386" t="s">
        <v>931</v>
      </c>
      <c r="J9" s="386"/>
      <c r="K9" s="386" t="s">
        <v>931</v>
      </c>
      <c r="L9" s="386"/>
      <c r="M9" s="531"/>
    </row>
    <row r="10" spans="1:13">
      <c r="A10" s="190" t="s">
        <v>37</v>
      </c>
      <c r="B10" s="288" t="s">
        <v>182</v>
      </c>
      <c r="C10" s="288" t="s">
        <v>1360</v>
      </c>
      <c r="D10" s="182" t="s">
        <v>183</v>
      </c>
      <c r="E10" s="170" t="s">
        <v>225</v>
      </c>
      <c r="F10" s="189" t="s">
        <v>1477</v>
      </c>
      <c r="G10" s="197" t="s">
        <v>70</v>
      </c>
      <c r="H10" s="128" t="s">
        <v>215</v>
      </c>
      <c r="I10" s="150">
        <v>1</v>
      </c>
      <c r="J10" s="150">
        <v>6</v>
      </c>
      <c r="K10" s="166">
        <v>1</v>
      </c>
      <c r="L10" s="150">
        <v>6</v>
      </c>
    </row>
    <row r="11" spans="1:13">
      <c r="A11" s="190" t="s">
        <v>634</v>
      </c>
      <c r="B11" s="290" t="s">
        <v>845</v>
      </c>
      <c r="C11" s="290" t="s">
        <v>1343</v>
      </c>
      <c r="D11" s="212" t="s">
        <v>846</v>
      </c>
      <c r="E11" s="213" t="s">
        <v>907</v>
      </c>
      <c r="F11" s="214" t="s">
        <v>1477</v>
      </c>
      <c r="G11" s="204" t="s">
        <v>908</v>
      </c>
      <c r="H11" s="195" t="s">
        <v>217</v>
      </c>
      <c r="I11" s="152">
        <v>2</v>
      </c>
      <c r="J11" s="152">
        <v>10</v>
      </c>
      <c r="K11" s="252">
        <v>2</v>
      </c>
      <c r="L11" s="152">
        <v>10</v>
      </c>
    </row>
    <row r="12" spans="1:13">
      <c r="A12" s="434" t="s">
        <v>10</v>
      </c>
      <c r="B12" s="288" t="s">
        <v>428</v>
      </c>
      <c r="C12" s="288" t="s">
        <v>1476</v>
      </c>
      <c r="D12" s="182" t="s">
        <v>429</v>
      </c>
      <c r="E12" s="170" t="s">
        <v>430</v>
      </c>
      <c r="F12" s="189" t="s">
        <v>1477</v>
      </c>
      <c r="G12" s="197" t="s">
        <v>431</v>
      </c>
      <c r="H12" s="128" t="s">
        <v>215</v>
      </c>
      <c r="I12" s="150">
        <v>2</v>
      </c>
      <c r="J12" s="150">
        <v>10</v>
      </c>
      <c r="K12" s="166">
        <v>2</v>
      </c>
      <c r="L12" s="150">
        <v>10</v>
      </c>
    </row>
    <row r="13" spans="1:13" ht="33.75">
      <c r="A13" s="472"/>
      <c r="B13" s="290" t="s">
        <v>1093</v>
      </c>
      <c r="C13" s="290" t="s">
        <v>1270</v>
      </c>
      <c r="D13" s="212" t="s">
        <v>1094</v>
      </c>
      <c r="E13" s="213" t="s">
        <v>1597</v>
      </c>
      <c r="F13" s="214" t="s">
        <v>1478</v>
      </c>
      <c r="G13" s="204" t="s">
        <v>1095</v>
      </c>
      <c r="H13" s="195" t="s">
        <v>222</v>
      </c>
      <c r="I13" s="152">
        <v>2</v>
      </c>
      <c r="J13" s="152">
        <v>10</v>
      </c>
      <c r="K13" s="252">
        <v>2</v>
      </c>
      <c r="L13" s="152">
        <v>10</v>
      </c>
    </row>
    <row r="14" spans="1:13" ht="22.5">
      <c r="A14" s="435"/>
      <c r="B14" s="288" t="s">
        <v>722</v>
      </c>
      <c r="C14" s="288" t="s">
        <v>1281</v>
      </c>
      <c r="D14" s="182" t="s">
        <v>1106</v>
      </c>
      <c r="E14" s="309" t="s">
        <v>723</v>
      </c>
      <c r="F14" s="216" t="s">
        <v>1477</v>
      </c>
      <c r="G14" s="197" t="s">
        <v>119</v>
      </c>
      <c r="H14" s="128" t="s">
        <v>232</v>
      </c>
      <c r="I14" s="150">
        <v>2</v>
      </c>
      <c r="J14" s="150">
        <v>20</v>
      </c>
      <c r="K14" s="341">
        <v>2</v>
      </c>
      <c r="L14" s="150">
        <v>20</v>
      </c>
    </row>
    <row r="15" spans="1:13">
      <c r="A15" s="472" t="s">
        <v>16</v>
      </c>
      <c r="B15" s="285" t="s">
        <v>117</v>
      </c>
      <c r="C15" s="285" t="s">
        <v>1479</v>
      </c>
      <c r="D15" s="192" t="s">
        <v>118</v>
      </c>
      <c r="E15" s="306" t="s">
        <v>175</v>
      </c>
      <c r="F15" s="214" t="s">
        <v>1477</v>
      </c>
      <c r="G15" s="195" t="s">
        <v>119</v>
      </c>
      <c r="H15" s="195" t="s">
        <v>217</v>
      </c>
      <c r="I15" s="152">
        <v>2</v>
      </c>
      <c r="J15" s="152">
        <v>10</v>
      </c>
      <c r="K15" s="195">
        <v>2</v>
      </c>
      <c r="L15" s="195">
        <v>10</v>
      </c>
    </row>
    <row r="16" spans="1:13" ht="22.5">
      <c r="A16" s="472"/>
      <c r="B16" s="288" t="s">
        <v>17</v>
      </c>
      <c r="C16" s="288" t="s">
        <v>1195</v>
      </c>
      <c r="D16" s="182" t="s">
        <v>71</v>
      </c>
      <c r="E16" s="273" t="s">
        <v>141</v>
      </c>
      <c r="F16" s="189" t="s">
        <v>1477</v>
      </c>
      <c r="G16" s="197" t="s">
        <v>70</v>
      </c>
      <c r="H16" s="128" t="s">
        <v>224</v>
      </c>
      <c r="I16" s="150">
        <v>3</v>
      </c>
      <c r="J16" s="150">
        <v>18</v>
      </c>
      <c r="K16" s="166">
        <v>3</v>
      </c>
      <c r="L16" s="150">
        <v>18</v>
      </c>
    </row>
    <row r="17" spans="1:13" ht="22.5">
      <c r="A17" s="472"/>
      <c r="B17" s="285" t="s">
        <v>1086</v>
      </c>
      <c r="C17" s="285" t="s">
        <v>1305</v>
      </c>
      <c r="D17" s="192" t="s">
        <v>1087</v>
      </c>
      <c r="E17" s="306" t="s">
        <v>1186</v>
      </c>
      <c r="F17" s="214" t="s">
        <v>1477</v>
      </c>
      <c r="G17" s="195" t="s">
        <v>70</v>
      </c>
      <c r="H17" s="195" t="s">
        <v>215</v>
      </c>
      <c r="I17" s="195">
        <v>3</v>
      </c>
      <c r="J17" s="195">
        <v>15</v>
      </c>
      <c r="K17" s="195">
        <v>3</v>
      </c>
      <c r="L17" s="195">
        <v>15</v>
      </c>
    </row>
    <row r="18" spans="1:13">
      <c r="A18" s="435"/>
      <c r="B18" s="288" t="s">
        <v>108</v>
      </c>
      <c r="C18" s="288" t="s">
        <v>1350</v>
      </c>
      <c r="D18" s="182" t="s">
        <v>226</v>
      </c>
      <c r="E18" s="273" t="s">
        <v>171</v>
      </c>
      <c r="F18" s="189" t="s">
        <v>1477</v>
      </c>
      <c r="G18" s="197" t="s">
        <v>70</v>
      </c>
      <c r="H18" s="128" t="s">
        <v>217</v>
      </c>
      <c r="I18" s="150">
        <v>3</v>
      </c>
      <c r="J18" s="150">
        <v>18</v>
      </c>
      <c r="K18" s="166">
        <v>2</v>
      </c>
      <c r="L18" s="150">
        <v>12</v>
      </c>
    </row>
    <row r="19" spans="1:13" ht="22.5">
      <c r="A19" s="236" t="s">
        <v>1540</v>
      </c>
      <c r="B19" s="290" t="s">
        <v>1541</v>
      </c>
      <c r="C19" s="290" t="s">
        <v>1542</v>
      </c>
      <c r="D19" s="212" t="s">
        <v>1543</v>
      </c>
      <c r="E19" s="306" t="s">
        <v>1617</v>
      </c>
      <c r="F19" s="214" t="s">
        <v>1505</v>
      </c>
      <c r="G19" s="204" t="s">
        <v>260</v>
      </c>
      <c r="H19" s="195" t="s">
        <v>222</v>
      </c>
      <c r="I19" s="152">
        <v>1</v>
      </c>
      <c r="J19" s="152">
        <v>5</v>
      </c>
      <c r="K19" s="252">
        <v>1</v>
      </c>
      <c r="L19" s="152">
        <v>5</v>
      </c>
    </row>
    <row r="20" spans="1:13">
      <c r="A20" s="236" t="s">
        <v>65</v>
      </c>
      <c r="B20" s="288" t="s">
        <v>85</v>
      </c>
      <c r="C20" s="288" t="s">
        <v>1246</v>
      </c>
      <c r="D20" s="182" t="s">
        <v>1532</v>
      </c>
      <c r="E20" s="273" t="s">
        <v>1618</v>
      </c>
      <c r="F20" s="189" t="s">
        <v>1477</v>
      </c>
      <c r="G20" s="197" t="s">
        <v>70</v>
      </c>
      <c r="H20" s="128" t="s">
        <v>223</v>
      </c>
      <c r="I20" s="150">
        <v>4</v>
      </c>
      <c r="J20" s="150">
        <v>40</v>
      </c>
      <c r="K20" s="166">
        <v>4</v>
      </c>
      <c r="L20" s="150">
        <v>40</v>
      </c>
    </row>
    <row r="21" spans="1:13" ht="22.5">
      <c r="A21" s="190" t="s">
        <v>1116</v>
      </c>
      <c r="B21" s="290" t="s">
        <v>1117</v>
      </c>
      <c r="C21" s="290" t="s">
        <v>1362</v>
      </c>
      <c r="D21" s="212" t="s">
        <v>1119</v>
      </c>
      <c r="E21" s="306" t="s">
        <v>1619</v>
      </c>
      <c r="F21" s="214" t="s">
        <v>1480</v>
      </c>
      <c r="G21" s="204" t="s">
        <v>1118</v>
      </c>
      <c r="H21" s="195" t="s">
        <v>215</v>
      </c>
      <c r="I21" s="152">
        <v>1</v>
      </c>
      <c r="J21" s="152">
        <v>3</v>
      </c>
      <c r="K21" s="252">
        <v>1</v>
      </c>
      <c r="L21" s="152">
        <v>3</v>
      </c>
      <c r="M21" s="114" t="s">
        <v>1120</v>
      </c>
    </row>
    <row r="22" spans="1:13">
      <c r="A22" s="42"/>
      <c r="B22" s="43"/>
      <c r="C22" s="43"/>
      <c r="D22" s="44"/>
      <c r="E22" s="44"/>
      <c r="F22" s="44"/>
      <c r="G22" s="69"/>
      <c r="H22" s="135" t="s">
        <v>1</v>
      </c>
      <c r="I22" s="53">
        <f>+SUM(I10:I18)</f>
        <v>20</v>
      </c>
      <c r="J22" s="53">
        <f>+SUM(J10:J18)</f>
        <v>117</v>
      </c>
      <c r="K22" s="53">
        <f>+SUM(K10:K18)</f>
        <v>19</v>
      </c>
      <c r="L22" s="53">
        <f>+SUM(L10:L18)</f>
        <v>111</v>
      </c>
    </row>
    <row r="26" spans="1:13">
      <c r="A26" s="41" t="s">
        <v>254</v>
      </c>
      <c r="B26" s="50"/>
      <c r="C26" s="50"/>
      <c r="D26" s="48"/>
      <c r="E26" s="48"/>
      <c r="F26" s="48"/>
      <c r="G26" s="39"/>
      <c r="H26" s="49"/>
      <c r="I26" s="66" t="s">
        <v>317</v>
      </c>
      <c r="J26" s="67">
        <f>SUM(I22)</f>
        <v>20</v>
      </c>
      <c r="K26" s="41"/>
      <c r="L26" s="39"/>
      <c r="M26" s="41"/>
    </row>
    <row r="27" spans="1:13">
      <c r="A27" s="41" t="s">
        <v>255</v>
      </c>
      <c r="B27" s="50"/>
      <c r="C27" s="50"/>
      <c r="D27" s="48"/>
      <c r="E27" s="48"/>
      <c r="F27" s="48"/>
      <c r="G27" s="39"/>
      <c r="H27" s="49"/>
      <c r="I27" s="41"/>
      <c r="J27" s="41"/>
      <c r="K27" s="41"/>
      <c r="L27" s="39"/>
      <c r="M27" s="41"/>
    </row>
    <row r="28" spans="1:13">
      <c r="A28" s="41" t="s">
        <v>256</v>
      </c>
      <c r="B28" s="39"/>
      <c r="C28" s="39"/>
      <c r="D28" s="141" t="s">
        <v>727</v>
      </c>
      <c r="E28" s="142">
        <v>10</v>
      </c>
      <c r="F28" s="142"/>
      <c r="G28" s="39"/>
      <c r="H28" s="49"/>
      <c r="I28" s="41"/>
      <c r="J28" s="41"/>
      <c r="K28" s="41"/>
      <c r="L28" s="39"/>
      <c r="M28" s="41"/>
    </row>
    <row r="29" spans="1:13">
      <c r="A29" s="41" t="s">
        <v>257</v>
      </c>
      <c r="B29" s="50"/>
      <c r="C29" s="50"/>
      <c r="D29" s="48"/>
      <c r="E29" s="48"/>
      <c r="F29" s="48"/>
      <c r="G29" s="39"/>
      <c r="H29" s="49"/>
      <c r="I29" s="41"/>
      <c r="J29" s="41"/>
      <c r="K29" s="41"/>
      <c r="L29" s="39"/>
      <c r="M29" s="41"/>
    </row>
  </sheetData>
  <mergeCells count="16">
    <mergeCell ref="B2:J2"/>
    <mergeCell ref="A12:A14"/>
    <mergeCell ref="C8:C9"/>
    <mergeCell ref="I8:J8"/>
    <mergeCell ref="H8:H9"/>
    <mergeCell ref="E8:E9"/>
    <mergeCell ref="I9:J9"/>
    <mergeCell ref="M8:M9"/>
    <mergeCell ref="B8:B9"/>
    <mergeCell ref="D8:D9"/>
    <mergeCell ref="A15:A18"/>
    <mergeCell ref="A8:A9"/>
    <mergeCell ref="K9:L9"/>
    <mergeCell ref="K8:L8"/>
    <mergeCell ref="G8:G9"/>
    <mergeCell ref="F8:F9"/>
  </mergeCells>
  <hyperlinks>
    <hyperlink ref="E16" r:id="rId1"/>
    <hyperlink ref="E15" r:id="rId2"/>
    <hyperlink ref="E10" r:id="rId3"/>
    <hyperlink ref="E18" r:id="rId4"/>
    <hyperlink ref="E12" r:id="rId5"/>
    <hyperlink ref="E11" r:id="rId6"/>
    <hyperlink ref="E13" r:id="rId7"/>
    <hyperlink ref="E17" r:id="rId8"/>
    <hyperlink ref="E19" r:id="rId9"/>
    <hyperlink ref="E20" r:id="rId10"/>
    <hyperlink ref="E21" r:id="rId11"/>
  </hyperlinks>
  <pageMargins left="0.7" right="0.7" top="0.75" bottom="0.75" header="0.3" footer="0.3"/>
  <pageSetup paperSize="9" orientation="portrait" horizontalDpi="0" verticalDpi="0" r:id="rId12"/>
  <drawing r:id="rId13"/>
  <legacy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8"/>
  <sheetViews>
    <sheetView topLeftCell="A46" zoomScale="90" zoomScaleNormal="90" workbookViewId="0">
      <selection activeCell="G43" sqref="G43"/>
    </sheetView>
  </sheetViews>
  <sheetFormatPr defaultRowHeight="12.75"/>
  <cols>
    <col min="1" max="1" width="16" customWidth="1"/>
    <col min="2" max="3" width="13.28515625" customWidth="1"/>
    <col min="4" max="4" width="32.7109375" customWidth="1"/>
    <col min="5" max="6" width="14.7109375" customWidth="1"/>
    <col min="7" max="7" width="17.28515625" style="35" customWidth="1"/>
    <col min="8" max="8" width="18.42578125" customWidth="1"/>
  </cols>
  <sheetData>
    <row r="1" spans="1:12" ht="26.25">
      <c r="B1" s="25" t="s">
        <v>836</v>
      </c>
      <c r="C1" s="25"/>
      <c r="D1" s="4"/>
      <c r="E1" s="4"/>
      <c r="F1" s="4"/>
      <c r="G1" s="80"/>
      <c r="H1" s="6"/>
      <c r="I1" s="1"/>
      <c r="J1" s="1"/>
    </row>
    <row r="2" spans="1:12" ht="32.25">
      <c r="B2" s="407" t="s">
        <v>1071</v>
      </c>
      <c r="C2" s="407"/>
      <c r="D2" s="407"/>
      <c r="E2" s="407"/>
      <c r="F2" s="407"/>
      <c r="G2" s="407"/>
      <c r="H2" s="407"/>
      <c r="I2" s="407"/>
      <c r="J2" s="407"/>
    </row>
    <row r="3" spans="1:12" ht="20.25">
      <c r="B3" s="14" t="s">
        <v>856</v>
      </c>
      <c r="C3" s="14"/>
      <c r="D3" s="4"/>
      <c r="E3" s="4"/>
      <c r="F3" s="4"/>
      <c r="G3" s="80"/>
      <c r="H3" s="6"/>
      <c r="I3" s="1"/>
      <c r="J3" s="1"/>
    </row>
    <row r="6" spans="1:12">
      <c r="B6" t="s">
        <v>865</v>
      </c>
    </row>
    <row r="8" spans="1:12" ht="12.75" customHeight="1">
      <c r="A8" s="399" t="s">
        <v>3</v>
      </c>
      <c r="B8" s="403" t="s">
        <v>4</v>
      </c>
      <c r="C8" s="399" t="s">
        <v>1156</v>
      </c>
      <c r="D8" s="399" t="s">
        <v>5</v>
      </c>
      <c r="E8" s="398" t="s">
        <v>137</v>
      </c>
      <c r="F8" s="389" t="s">
        <v>1155</v>
      </c>
      <c r="G8" s="399" t="s">
        <v>7</v>
      </c>
      <c r="H8" s="399" t="s">
        <v>6</v>
      </c>
      <c r="I8" s="406" t="s">
        <v>929</v>
      </c>
      <c r="J8" s="408"/>
      <c r="K8" s="406" t="s">
        <v>930</v>
      </c>
      <c r="L8" s="406"/>
    </row>
    <row r="9" spans="1:12" ht="12.75" customHeight="1">
      <c r="A9" s="399"/>
      <c r="B9" s="403"/>
      <c r="C9" s="399"/>
      <c r="D9" s="399"/>
      <c r="E9" s="398"/>
      <c r="F9" s="389"/>
      <c r="G9" s="399"/>
      <c r="H9" s="399"/>
      <c r="I9" s="405" t="s">
        <v>931</v>
      </c>
      <c r="J9" s="405"/>
      <c r="K9" s="405" t="s">
        <v>931</v>
      </c>
      <c r="L9" s="405"/>
    </row>
    <row r="10" spans="1:12" ht="30.75" customHeight="1">
      <c r="A10" s="253" t="s">
        <v>13</v>
      </c>
      <c r="B10" s="168" t="s">
        <v>426</v>
      </c>
      <c r="C10" s="288" t="s">
        <v>1267</v>
      </c>
      <c r="D10" s="169" t="s">
        <v>1089</v>
      </c>
      <c r="E10" s="343" t="s">
        <v>443</v>
      </c>
      <c r="F10" s="312" t="s">
        <v>1465</v>
      </c>
      <c r="G10" s="197" t="s">
        <v>49</v>
      </c>
      <c r="H10" s="128" t="s">
        <v>215</v>
      </c>
      <c r="I10" s="128">
        <v>2</v>
      </c>
      <c r="J10" s="128">
        <v>10</v>
      </c>
      <c r="K10" s="128">
        <v>2</v>
      </c>
      <c r="L10" s="128">
        <v>10</v>
      </c>
    </row>
    <row r="11" spans="1:12" ht="22.5">
      <c r="A11" s="430" t="s">
        <v>634</v>
      </c>
      <c r="B11" s="290" t="s">
        <v>845</v>
      </c>
      <c r="C11" s="344" t="s">
        <v>1343</v>
      </c>
      <c r="D11" s="212" t="s">
        <v>846</v>
      </c>
      <c r="E11" s="213" t="s">
        <v>847</v>
      </c>
      <c r="F11" s="194" t="s">
        <v>1465</v>
      </c>
      <c r="G11" s="204" t="s">
        <v>49</v>
      </c>
      <c r="H11" s="195" t="s">
        <v>217</v>
      </c>
      <c r="I11" s="152">
        <v>2</v>
      </c>
      <c r="J11" s="152">
        <v>10</v>
      </c>
      <c r="K11" s="152">
        <v>2</v>
      </c>
      <c r="L11" s="152">
        <v>10</v>
      </c>
    </row>
    <row r="12" spans="1:12" ht="22.5">
      <c r="A12" s="432"/>
      <c r="B12" s="288" t="s">
        <v>1003</v>
      </c>
      <c r="C12" s="288" t="s">
        <v>1363</v>
      </c>
      <c r="D12" s="182" t="s">
        <v>974</v>
      </c>
      <c r="E12" s="170" t="s">
        <v>975</v>
      </c>
      <c r="F12" s="312" t="s">
        <v>1465</v>
      </c>
      <c r="G12" s="197" t="s">
        <v>49</v>
      </c>
      <c r="H12" s="128" t="s">
        <v>215</v>
      </c>
      <c r="I12" s="150">
        <v>2</v>
      </c>
      <c r="J12" s="150">
        <v>10</v>
      </c>
      <c r="K12" s="150">
        <v>2</v>
      </c>
      <c r="L12" s="150">
        <v>10</v>
      </c>
    </row>
    <row r="13" spans="1:12" ht="22.5">
      <c r="A13" s="430" t="s">
        <v>296</v>
      </c>
      <c r="B13" s="290" t="s">
        <v>1063</v>
      </c>
      <c r="C13" s="290" t="s">
        <v>1364</v>
      </c>
      <c r="D13" s="212" t="s">
        <v>1064</v>
      </c>
      <c r="E13" s="213" t="s">
        <v>1065</v>
      </c>
      <c r="F13" s="194" t="s">
        <v>1465</v>
      </c>
      <c r="G13" s="204" t="s">
        <v>49</v>
      </c>
      <c r="H13" s="195" t="s">
        <v>215</v>
      </c>
      <c r="I13" s="152">
        <v>2</v>
      </c>
      <c r="J13" s="152">
        <v>10</v>
      </c>
      <c r="K13" s="152">
        <v>2</v>
      </c>
      <c r="L13" s="152">
        <v>10</v>
      </c>
    </row>
    <row r="14" spans="1:12" ht="22.5">
      <c r="A14" s="431"/>
      <c r="B14" s="288" t="s">
        <v>297</v>
      </c>
      <c r="C14" s="288" t="s">
        <v>1203</v>
      </c>
      <c r="D14" s="182" t="s">
        <v>298</v>
      </c>
      <c r="E14" s="170" t="s">
        <v>299</v>
      </c>
      <c r="F14" s="189" t="s">
        <v>1465</v>
      </c>
      <c r="G14" s="197" t="s">
        <v>459</v>
      </c>
      <c r="H14" s="128" t="s">
        <v>232</v>
      </c>
      <c r="I14" s="150">
        <v>2</v>
      </c>
      <c r="J14" s="150">
        <v>10</v>
      </c>
      <c r="K14" s="150">
        <v>2</v>
      </c>
      <c r="L14" s="150">
        <v>10</v>
      </c>
    </row>
    <row r="15" spans="1:12" ht="22.5">
      <c r="A15" s="431"/>
      <c r="B15" s="290" t="s">
        <v>407</v>
      </c>
      <c r="C15" s="290" t="s">
        <v>1488</v>
      </c>
      <c r="D15" s="212" t="s">
        <v>408</v>
      </c>
      <c r="E15" s="213" t="s">
        <v>409</v>
      </c>
      <c r="F15" s="214" t="s">
        <v>1465</v>
      </c>
      <c r="G15" s="204" t="s">
        <v>49</v>
      </c>
      <c r="H15" s="195" t="s">
        <v>232</v>
      </c>
      <c r="I15" s="152">
        <v>2</v>
      </c>
      <c r="J15" s="152">
        <v>12</v>
      </c>
      <c r="K15" s="152">
        <v>2</v>
      </c>
      <c r="L15" s="152">
        <v>12</v>
      </c>
    </row>
    <row r="16" spans="1:12" ht="22.5">
      <c r="A16" s="432"/>
      <c r="B16" s="288" t="s">
        <v>415</v>
      </c>
      <c r="C16" s="288" t="s">
        <v>1251</v>
      </c>
      <c r="D16" s="182" t="s">
        <v>416</v>
      </c>
      <c r="E16" s="170" t="s">
        <v>417</v>
      </c>
      <c r="F16" s="189" t="s">
        <v>1465</v>
      </c>
      <c r="G16" s="197" t="s">
        <v>418</v>
      </c>
      <c r="H16" s="128" t="s">
        <v>215</v>
      </c>
      <c r="I16" s="150">
        <v>2</v>
      </c>
      <c r="J16" s="150">
        <v>12</v>
      </c>
      <c r="K16" s="150">
        <v>2</v>
      </c>
      <c r="L16" s="150">
        <v>12</v>
      </c>
    </row>
    <row r="17" spans="1:14" ht="22.5">
      <c r="A17" s="516" t="s">
        <v>188</v>
      </c>
      <c r="B17" s="290" t="s">
        <v>971</v>
      </c>
      <c r="C17" s="290" t="s">
        <v>1365</v>
      </c>
      <c r="D17" s="212" t="s">
        <v>972</v>
      </c>
      <c r="E17" s="213" t="s">
        <v>973</v>
      </c>
      <c r="F17" s="214" t="s">
        <v>1465</v>
      </c>
      <c r="G17" s="204" t="s">
        <v>49</v>
      </c>
      <c r="H17" s="195" t="s">
        <v>215</v>
      </c>
      <c r="I17" s="152">
        <v>2</v>
      </c>
      <c r="J17" s="152">
        <v>10</v>
      </c>
      <c r="K17" s="152">
        <v>2</v>
      </c>
      <c r="L17" s="152">
        <v>10</v>
      </c>
    </row>
    <row r="18" spans="1:14" ht="33.75">
      <c r="A18" s="517"/>
      <c r="B18" s="288" t="s">
        <v>675</v>
      </c>
      <c r="C18" s="288" t="s">
        <v>1366</v>
      </c>
      <c r="D18" s="182" t="s">
        <v>676</v>
      </c>
      <c r="E18" s="170" t="s">
        <v>677</v>
      </c>
      <c r="F18" s="189" t="s">
        <v>1465</v>
      </c>
      <c r="G18" s="197" t="s">
        <v>641</v>
      </c>
      <c r="H18" s="128" t="s">
        <v>232</v>
      </c>
      <c r="I18" s="150">
        <v>2</v>
      </c>
      <c r="J18" s="150">
        <v>6</v>
      </c>
      <c r="K18" s="150">
        <v>2</v>
      </c>
      <c r="L18" s="150">
        <v>6</v>
      </c>
    </row>
    <row r="19" spans="1:14" ht="22.5">
      <c r="A19" s="517"/>
      <c r="B19" s="290" t="s">
        <v>187</v>
      </c>
      <c r="C19" s="290" t="s">
        <v>1367</v>
      </c>
      <c r="D19" s="212" t="s">
        <v>186</v>
      </c>
      <c r="E19" s="213" t="s">
        <v>185</v>
      </c>
      <c r="F19" s="214" t="s">
        <v>1465</v>
      </c>
      <c r="G19" s="204" t="s">
        <v>472</v>
      </c>
      <c r="H19" s="195" t="s">
        <v>223</v>
      </c>
      <c r="I19" s="152">
        <v>3</v>
      </c>
      <c r="J19" s="152">
        <v>9</v>
      </c>
      <c r="K19" s="152">
        <v>2</v>
      </c>
      <c r="L19" s="152">
        <v>6</v>
      </c>
    </row>
    <row r="20" spans="1:14" ht="33.75">
      <c r="A20" s="517"/>
      <c r="B20" s="288" t="s">
        <v>373</v>
      </c>
      <c r="C20" s="288" t="s">
        <v>1368</v>
      </c>
      <c r="D20" s="182" t="s">
        <v>481</v>
      </c>
      <c r="E20" s="170" t="s">
        <v>482</v>
      </c>
      <c r="F20" s="189" t="s">
        <v>1465</v>
      </c>
      <c r="G20" s="197" t="s">
        <v>483</v>
      </c>
      <c r="H20" s="128" t="s">
        <v>232</v>
      </c>
      <c r="I20" s="150">
        <v>2</v>
      </c>
      <c r="J20" s="150">
        <v>16</v>
      </c>
      <c r="K20" s="150">
        <v>2</v>
      </c>
      <c r="L20" s="150">
        <v>16</v>
      </c>
    </row>
    <row r="21" spans="1:14" ht="22.5">
      <c r="A21" s="517"/>
      <c r="B21" s="290" t="s">
        <v>373</v>
      </c>
      <c r="C21" s="290" t="s">
        <v>933</v>
      </c>
      <c r="D21" s="212" t="s">
        <v>932</v>
      </c>
      <c r="E21" s="156"/>
      <c r="F21" s="214" t="s">
        <v>1465</v>
      </c>
      <c r="G21" s="204" t="s">
        <v>49</v>
      </c>
      <c r="H21" s="195" t="s">
        <v>215</v>
      </c>
      <c r="I21" s="152">
        <v>2</v>
      </c>
      <c r="J21" s="152">
        <v>10</v>
      </c>
      <c r="K21" s="152">
        <v>2</v>
      </c>
      <c r="L21" s="152">
        <v>10</v>
      </c>
    </row>
    <row r="22" spans="1:14" ht="45">
      <c r="A22" s="518"/>
      <c r="B22" s="288" t="s">
        <v>274</v>
      </c>
      <c r="C22" s="288" t="s">
        <v>1369</v>
      </c>
      <c r="D22" s="182" t="s">
        <v>275</v>
      </c>
      <c r="E22" s="170" t="s">
        <v>276</v>
      </c>
      <c r="F22" s="189" t="s">
        <v>1465</v>
      </c>
      <c r="G22" s="197" t="s">
        <v>277</v>
      </c>
      <c r="H22" s="128" t="s">
        <v>232</v>
      </c>
      <c r="I22" s="150">
        <v>3</v>
      </c>
      <c r="J22" s="150">
        <v>15</v>
      </c>
      <c r="K22" s="150">
        <v>3</v>
      </c>
      <c r="L22" s="150">
        <v>15</v>
      </c>
    </row>
    <row r="23" spans="1:14" ht="22.5">
      <c r="A23" s="253" t="s">
        <v>18</v>
      </c>
      <c r="B23" s="290" t="s">
        <v>103</v>
      </c>
      <c r="C23" s="290" t="s">
        <v>1370</v>
      </c>
      <c r="D23" s="212" t="s">
        <v>946</v>
      </c>
      <c r="E23" s="213" t="s">
        <v>962</v>
      </c>
      <c r="F23" s="214" t="s">
        <v>1465</v>
      </c>
      <c r="G23" s="204" t="s">
        <v>49</v>
      </c>
      <c r="H23" s="195" t="s">
        <v>215</v>
      </c>
      <c r="I23" s="152">
        <v>4</v>
      </c>
      <c r="J23" s="152">
        <v>16</v>
      </c>
      <c r="K23" s="152">
        <v>2</v>
      </c>
      <c r="L23" s="152">
        <v>16</v>
      </c>
    </row>
    <row r="24" spans="1:14" ht="22.5">
      <c r="A24" s="431" t="s">
        <v>10</v>
      </c>
      <c r="B24" s="288" t="s">
        <v>50</v>
      </c>
      <c r="C24" s="288" t="s">
        <v>1372</v>
      </c>
      <c r="D24" s="182" t="s">
        <v>51</v>
      </c>
      <c r="E24" s="170" t="s">
        <v>151</v>
      </c>
      <c r="F24" s="189" t="s">
        <v>1465</v>
      </c>
      <c r="G24" s="197" t="s">
        <v>49</v>
      </c>
      <c r="H24" s="197" t="s">
        <v>232</v>
      </c>
      <c r="I24" s="150">
        <v>2</v>
      </c>
      <c r="J24" s="150">
        <v>6</v>
      </c>
      <c r="K24" s="150">
        <v>2</v>
      </c>
      <c r="L24" s="150">
        <v>6</v>
      </c>
    </row>
    <row r="25" spans="1:14" ht="22.5">
      <c r="A25" s="431"/>
      <c r="B25" s="290" t="s">
        <v>989</v>
      </c>
      <c r="C25" s="290" t="s">
        <v>1327</v>
      </c>
      <c r="D25" s="212" t="s">
        <v>990</v>
      </c>
      <c r="E25" s="213" t="s">
        <v>991</v>
      </c>
      <c r="F25" s="214" t="s">
        <v>1465</v>
      </c>
      <c r="G25" s="204" t="s">
        <v>49</v>
      </c>
      <c r="H25" s="195" t="s">
        <v>215</v>
      </c>
      <c r="I25" s="152">
        <v>5</v>
      </c>
      <c r="J25" s="152">
        <v>50</v>
      </c>
      <c r="K25" s="152">
        <v>5</v>
      </c>
      <c r="L25" s="152">
        <v>50</v>
      </c>
      <c r="N25" t="s">
        <v>1072</v>
      </c>
    </row>
    <row r="26" spans="1:14" ht="22.5">
      <c r="A26" s="431"/>
      <c r="B26" s="288" t="s">
        <v>97</v>
      </c>
      <c r="C26" s="288" t="s">
        <v>1489</v>
      </c>
      <c r="D26" s="182" t="s">
        <v>982</v>
      </c>
      <c r="E26" s="170" t="s">
        <v>949</v>
      </c>
      <c r="F26" s="189" t="s">
        <v>1465</v>
      </c>
      <c r="G26" s="197" t="s">
        <v>49</v>
      </c>
      <c r="H26" s="128" t="s">
        <v>215</v>
      </c>
      <c r="I26" s="150">
        <v>3</v>
      </c>
      <c r="J26" s="150">
        <v>15</v>
      </c>
      <c r="K26" s="150">
        <v>3</v>
      </c>
      <c r="L26" s="150">
        <v>15</v>
      </c>
    </row>
    <row r="27" spans="1:14" ht="45">
      <c r="A27" s="431"/>
      <c r="B27" s="290" t="s">
        <v>382</v>
      </c>
      <c r="C27" s="290" t="s">
        <v>1280</v>
      </c>
      <c r="D27" s="212" t="s">
        <v>752</v>
      </c>
      <c r="E27" s="213" t="s">
        <v>753</v>
      </c>
      <c r="F27" s="214" t="s">
        <v>1465</v>
      </c>
      <c r="G27" s="204" t="s">
        <v>796</v>
      </c>
      <c r="H27" s="195" t="s">
        <v>1150</v>
      </c>
      <c r="I27" s="152">
        <v>6</v>
      </c>
      <c r="J27" s="152">
        <v>30</v>
      </c>
      <c r="K27" s="152">
        <v>6</v>
      </c>
      <c r="L27" s="152">
        <v>30</v>
      </c>
      <c r="M27" s="7"/>
      <c r="N27" s="7"/>
    </row>
    <row r="28" spans="1:14" ht="33.75">
      <c r="A28" s="431"/>
      <c r="B28" s="288" t="s">
        <v>382</v>
      </c>
      <c r="C28" s="288" t="s">
        <v>1373</v>
      </c>
      <c r="D28" s="182" t="s">
        <v>609</v>
      </c>
      <c r="E28" s="284" t="s">
        <v>610</v>
      </c>
      <c r="F28" s="189" t="s">
        <v>1465</v>
      </c>
      <c r="G28" s="197" t="s">
        <v>611</v>
      </c>
      <c r="H28" s="128" t="s">
        <v>607</v>
      </c>
      <c r="I28" s="150">
        <v>2</v>
      </c>
      <c r="J28" s="150">
        <v>5</v>
      </c>
      <c r="K28" s="150">
        <v>2</v>
      </c>
      <c r="L28" s="150">
        <v>5</v>
      </c>
    </row>
    <row r="29" spans="1:14" ht="22.5">
      <c r="A29" s="431"/>
      <c r="B29" s="290" t="s">
        <v>11</v>
      </c>
      <c r="C29" s="290" t="s">
        <v>1374</v>
      </c>
      <c r="D29" s="212" t="s">
        <v>20</v>
      </c>
      <c r="E29" s="286" t="s">
        <v>150</v>
      </c>
      <c r="F29" s="214" t="s">
        <v>1465</v>
      </c>
      <c r="G29" s="204" t="s">
        <v>49</v>
      </c>
      <c r="H29" s="195" t="s">
        <v>215</v>
      </c>
      <c r="I29" s="152">
        <v>2</v>
      </c>
      <c r="J29" s="152">
        <v>12</v>
      </c>
      <c r="K29" s="152">
        <v>2</v>
      </c>
      <c r="L29" s="152">
        <v>12</v>
      </c>
    </row>
    <row r="30" spans="1:14" ht="33.75">
      <c r="A30" s="432"/>
      <c r="B30" s="288" t="s">
        <v>722</v>
      </c>
      <c r="C30" s="288" t="s">
        <v>1281</v>
      </c>
      <c r="D30" s="182" t="s">
        <v>1106</v>
      </c>
      <c r="E30" s="345" t="s">
        <v>723</v>
      </c>
      <c r="F30" s="189" t="s">
        <v>1465</v>
      </c>
      <c r="G30" s="197" t="s">
        <v>641</v>
      </c>
      <c r="H30" s="128" t="s">
        <v>232</v>
      </c>
      <c r="I30" s="150">
        <v>2</v>
      </c>
      <c r="J30" s="150">
        <v>20</v>
      </c>
      <c r="K30" s="150">
        <v>2</v>
      </c>
      <c r="L30" s="150">
        <v>20</v>
      </c>
    </row>
    <row r="31" spans="1:14" ht="33.75">
      <c r="A31" s="465" t="s">
        <v>64</v>
      </c>
      <c r="B31" s="290" t="s">
        <v>52</v>
      </c>
      <c r="C31" s="290" t="s">
        <v>1375</v>
      </c>
      <c r="D31" s="212" t="s">
        <v>53</v>
      </c>
      <c r="E31" s="286" t="s">
        <v>157</v>
      </c>
      <c r="F31" s="214" t="s">
        <v>1465</v>
      </c>
      <c r="G31" s="204" t="s">
        <v>54</v>
      </c>
      <c r="H31" s="195" t="s">
        <v>215</v>
      </c>
      <c r="I31" s="152">
        <v>2</v>
      </c>
      <c r="J31" s="152">
        <v>20</v>
      </c>
      <c r="K31" s="152">
        <v>2</v>
      </c>
      <c r="L31" s="152">
        <v>20</v>
      </c>
    </row>
    <row r="32" spans="1:14" ht="22.5">
      <c r="A32" s="465"/>
      <c r="B32" s="346" t="s">
        <v>493</v>
      </c>
      <c r="C32" s="346" t="s">
        <v>1376</v>
      </c>
      <c r="D32" s="230" t="s">
        <v>495</v>
      </c>
      <c r="E32" s="231" t="s">
        <v>496</v>
      </c>
      <c r="F32" s="189" t="s">
        <v>1465</v>
      </c>
      <c r="G32" s="197" t="s">
        <v>459</v>
      </c>
      <c r="H32" s="198" t="s">
        <v>607</v>
      </c>
      <c r="I32" s="278">
        <v>2</v>
      </c>
      <c r="J32" s="278">
        <v>12</v>
      </c>
      <c r="K32" s="278">
        <v>2</v>
      </c>
      <c r="L32" s="278">
        <v>12</v>
      </c>
    </row>
    <row r="33" spans="1:14" ht="21" customHeight="1">
      <c r="A33" s="465"/>
      <c r="B33" s="290" t="s">
        <v>278</v>
      </c>
      <c r="C33" s="290" t="s">
        <v>1188</v>
      </c>
      <c r="D33" s="212" t="s">
        <v>279</v>
      </c>
      <c r="E33" s="213" t="s">
        <v>280</v>
      </c>
      <c r="F33" s="214" t="s">
        <v>1465</v>
      </c>
      <c r="G33" s="204" t="s">
        <v>49</v>
      </c>
      <c r="H33" s="195" t="s">
        <v>281</v>
      </c>
      <c r="I33" s="152">
        <v>3</v>
      </c>
      <c r="J33" s="152">
        <v>36</v>
      </c>
      <c r="K33" s="152">
        <v>3</v>
      </c>
      <c r="L33" s="152">
        <v>36</v>
      </c>
      <c r="N33" s="7"/>
    </row>
    <row r="34" spans="1:14" ht="90">
      <c r="A34" s="465" t="s">
        <v>38</v>
      </c>
      <c r="B34" s="288" t="s">
        <v>921</v>
      </c>
      <c r="C34" s="288" t="s">
        <v>1236</v>
      </c>
      <c r="D34" s="182" t="s">
        <v>922</v>
      </c>
      <c r="E34" s="170" t="s">
        <v>923</v>
      </c>
      <c r="F34" s="189" t="s">
        <v>1465</v>
      </c>
      <c r="G34" s="197" t="s">
        <v>924</v>
      </c>
      <c r="H34" s="128" t="s">
        <v>215</v>
      </c>
      <c r="I34" s="150">
        <v>1</v>
      </c>
      <c r="J34" s="150">
        <v>6</v>
      </c>
      <c r="K34" s="150">
        <v>1</v>
      </c>
      <c r="L34" s="150">
        <v>6</v>
      </c>
    </row>
    <row r="35" spans="1:14" ht="33.75">
      <c r="A35" s="465"/>
      <c r="B35" s="290" t="s">
        <v>129</v>
      </c>
      <c r="C35" s="290" t="s">
        <v>1208</v>
      </c>
      <c r="D35" s="212" t="s">
        <v>964</v>
      </c>
      <c r="E35" s="213" t="s">
        <v>965</v>
      </c>
      <c r="F35" s="214" t="s">
        <v>1465</v>
      </c>
      <c r="G35" s="204" t="s">
        <v>49</v>
      </c>
      <c r="H35" s="195" t="s">
        <v>215</v>
      </c>
      <c r="I35" s="152">
        <v>3</v>
      </c>
      <c r="J35" s="152">
        <v>18</v>
      </c>
      <c r="K35" s="152">
        <v>3</v>
      </c>
      <c r="L35" s="152">
        <v>18</v>
      </c>
    </row>
    <row r="36" spans="1:14" ht="22.5">
      <c r="A36" s="465"/>
      <c r="B36" s="288" t="s">
        <v>421</v>
      </c>
      <c r="C36" s="288" t="s">
        <v>1346</v>
      </c>
      <c r="D36" s="182" t="s">
        <v>422</v>
      </c>
      <c r="E36" s="170" t="s">
        <v>423</v>
      </c>
      <c r="F36" s="189" t="s">
        <v>1465</v>
      </c>
      <c r="G36" s="197" t="s">
        <v>49</v>
      </c>
      <c r="H36" s="128" t="s">
        <v>215</v>
      </c>
      <c r="I36" s="150">
        <v>4</v>
      </c>
      <c r="J36" s="150">
        <v>24</v>
      </c>
      <c r="K36" s="150">
        <v>2</v>
      </c>
      <c r="L36" s="150">
        <v>20</v>
      </c>
    </row>
    <row r="37" spans="1:14" ht="22.5">
      <c r="A37" s="465"/>
      <c r="B37" s="480" t="s">
        <v>73</v>
      </c>
      <c r="C37" s="290" t="s">
        <v>1378</v>
      </c>
      <c r="D37" s="212" t="s">
        <v>206</v>
      </c>
      <c r="E37" s="213" t="s">
        <v>205</v>
      </c>
      <c r="F37" s="214" t="s">
        <v>1465</v>
      </c>
      <c r="G37" s="204" t="s">
        <v>49</v>
      </c>
      <c r="H37" s="195" t="s">
        <v>215</v>
      </c>
      <c r="I37" s="152">
        <v>2</v>
      </c>
      <c r="J37" s="152">
        <v>12</v>
      </c>
      <c r="K37" s="152">
        <v>2</v>
      </c>
      <c r="L37" s="152">
        <v>12</v>
      </c>
    </row>
    <row r="38" spans="1:14" ht="22.5">
      <c r="A38" s="465"/>
      <c r="B38" s="536"/>
      <c r="C38" s="479" t="s">
        <v>1283</v>
      </c>
      <c r="D38" s="420" t="s">
        <v>74</v>
      </c>
      <c r="E38" s="231"/>
      <c r="F38" s="189" t="s">
        <v>1465</v>
      </c>
      <c r="G38" s="197" t="s">
        <v>459</v>
      </c>
      <c r="H38" s="128" t="s">
        <v>215</v>
      </c>
      <c r="I38" s="150">
        <v>4</v>
      </c>
      <c r="J38" s="150">
        <v>40</v>
      </c>
      <c r="K38" s="150">
        <v>4</v>
      </c>
      <c r="L38" s="150">
        <v>40</v>
      </c>
    </row>
    <row r="39" spans="1:14" ht="34.5" customHeight="1">
      <c r="A39" s="465"/>
      <c r="B39" s="481"/>
      <c r="C39" s="479"/>
      <c r="D39" s="421"/>
      <c r="E39" s="256" t="s">
        <v>926</v>
      </c>
      <c r="F39" s="214" t="s">
        <v>1465</v>
      </c>
      <c r="G39" s="204" t="s">
        <v>796</v>
      </c>
      <c r="H39" s="195" t="s">
        <v>215</v>
      </c>
      <c r="I39" s="152">
        <v>4</v>
      </c>
      <c r="J39" s="152">
        <v>40</v>
      </c>
      <c r="K39" s="152">
        <v>4</v>
      </c>
      <c r="L39" s="152">
        <v>40</v>
      </c>
    </row>
    <row r="40" spans="1:14" ht="22.5">
      <c r="A40" s="465"/>
      <c r="B40" s="290" t="s">
        <v>73</v>
      </c>
      <c r="C40" s="290" t="s">
        <v>1283</v>
      </c>
      <c r="D40" s="212" t="s">
        <v>919</v>
      </c>
      <c r="E40" s="213" t="s">
        <v>920</v>
      </c>
      <c r="F40" s="214" t="s">
        <v>1465</v>
      </c>
      <c r="G40" s="204" t="s">
        <v>49</v>
      </c>
      <c r="H40" s="195" t="s">
        <v>232</v>
      </c>
      <c r="I40" s="152">
        <v>2</v>
      </c>
      <c r="J40" s="152">
        <v>20</v>
      </c>
      <c r="K40" s="152">
        <v>2</v>
      </c>
      <c r="L40" s="347">
        <v>20</v>
      </c>
    </row>
    <row r="41" spans="1:14" ht="22.5">
      <c r="A41" s="465"/>
      <c r="B41" s="309" t="s">
        <v>322</v>
      </c>
      <c r="C41" s="309" t="s">
        <v>1348</v>
      </c>
      <c r="D41" s="319" t="s">
        <v>323</v>
      </c>
      <c r="E41" s="170" t="s">
        <v>324</v>
      </c>
      <c r="F41" s="189" t="s">
        <v>1465</v>
      </c>
      <c r="G41" s="128" t="s">
        <v>49</v>
      </c>
      <c r="H41" s="128" t="s">
        <v>215</v>
      </c>
      <c r="I41" s="199">
        <v>3</v>
      </c>
      <c r="J41" s="199">
        <v>15</v>
      </c>
      <c r="K41" s="199">
        <v>3</v>
      </c>
      <c r="L41" s="199">
        <v>15</v>
      </c>
    </row>
    <row r="42" spans="1:14" ht="22.5">
      <c r="A42" s="465"/>
      <c r="B42" s="296" t="s">
        <v>44</v>
      </c>
      <c r="C42" s="296" t="s">
        <v>1285</v>
      </c>
      <c r="D42" s="201" t="s">
        <v>45</v>
      </c>
      <c r="E42" s="202" t="s">
        <v>811</v>
      </c>
      <c r="F42" s="214" t="s">
        <v>1465</v>
      </c>
      <c r="G42" s="204" t="s">
        <v>506</v>
      </c>
      <c r="H42" s="195" t="s">
        <v>215</v>
      </c>
      <c r="I42" s="152">
        <v>2</v>
      </c>
      <c r="J42" s="152">
        <v>24</v>
      </c>
      <c r="K42" s="152">
        <v>2</v>
      </c>
      <c r="L42" s="152">
        <v>24</v>
      </c>
      <c r="N42" t="s">
        <v>1073</v>
      </c>
    </row>
    <row r="43" spans="1:14" ht="22.5">
      <c r="A43" s="465"/>
      <c r="B43" s="288" t="s">
        <v>23</v>
      </c>
      <c r="C43" s="288" t="s">
        <v>1330</v>
      </c>
      <c r="D43" s="182" t="s">
        <v>24</v>
      </c>
      <c r="E43" s="170" t="s">
        <v>198</v>
      </c>
      <c r="F43" s="189" t="s">
        <v>1465</v>
      </c>
      <c r="G43" s="197" t="s">
        <v>49</v>
      </c>
      <c r="H43" s="128" t="s">
        <v>217</v>
      </c>
      <c r="I43" s="150">
        <v>2</v>
      </c>
      <c r="J43" s="150">
        <v>12</v>
      </c>
      <c r="K43" s="150">
        <v>2</v>
      </c>
      <c r="L43" s="150">
        <v>12</v>
      </c>
    </row>
    <row r="44" spans="1:14">
      <c r="A44" s="465"/>
      <c r="B44" s="290" t="s">
        <v>261</v>
      </c>
      <c r="C44" s="290" t="s">
        <v>1379</v>
      </c>
      <c r="D44" s="212" t="s">
        <v>262</v>
      </c>
      <c r="E44" s="213" t="s">
        <v>263</v>
      </c>
      <c r="F44" s="214" t="s">
        <v>1465</v>
      </c>
      <c r="G44" s="204" t="s">
        <v>264</v>
      </c>
      <c r="H44" s="195" t="s">
        <v>222</v>
      </c>
      <c r="I44" s="152">
        <v>2</v>
      </c>
      <c r="J44" s="152">
        <v>18</v>
      </c>
      <c r="K44" s="152">
        <v>2</v>
      </c>
      <c r="L44" s="152">
        <v>18</v>
      </c>
    </row>
    <row r="45" spans="1:14" ht="22.5">
      <c r="A45" s="465" t="s">
        <v>16</v>
      </c>
      <c r="B45" s="288" t="s">
        <v>27</v>
      </c>
      <c r="C45" s="288" t="s">
        <v>1380</v>
      </c>
      <c r="D45" s="182" t="s">
        <v>46</v>
      </c>
      <c r="E45" s="170" t="s">
        <v>148</v>
      </c>
      <c r="F45" s="189" t="s">
        <v>1465</v>
      </c>
      <c r="G45" s="197" t="s">
        <v>49</v>
      </c>
      <c r="H45" s="128" t="s">
        <v>216</v>
      </c>
      <c r="I45" s="150">
        <v>2</v>
      </c>
      <c r="J45" s="150">
        <v>12</v>
      </c>
      <c r="K45" s="150">
        <v>2</v>
      </c>
      <c r="L45" s="150">
        <v>12</v>
      </c>
    </row>
    <row r="46" spans="1:14" ht="22.5">
      <c r="A46" s="465"/>
      <c r="B46" s="290" t="s">
        <v>28</v>
      </c>
      <c r="C46" s="290" t="s">
        <v>1333</v>
      </c>
      <c r="D46" s="212" t="s">
        <v>29</v>
      </c>
      <c r="E46" s="213" t="s">
        <v>144</v>
      </c>
      <c r="F46" s="214" t="s">
        <v>1465</v>
      </c>
      <c r="G46" s="204" t="s">
        <v>49</v>
      </c>
      <c r="H46" s="195" t="s">
        <v>215</v>
      </c>
      <c r="I46" s="152">
        <v>4</v>
      </c>
      <c r="J46" s="152">
        <v>24</v>
      </c>
      <c r="K46" s="152">
        <v>4</v>
      </c>
      <c r="L46" s="152">
        <v>24</v>
      </c>
    </row>
    <row r="47" spans="1:14" ht="22.5">
      <c r="A47" s="465"/>
      <c r="B47" s="288" t="s">
        <v>17</v>
      </c>
      <c r="C47" s="288" t="s">
        <v>1195</v>
      </c>
      <c r="D47" s="182" t="s">
        <v>289</v>
      </c>
      <c r="E47" s="170" t="s">
        <v>290</v>
      </c>
      <c r="F47" s="189" t="s">
        <v>1465</v>
      </c>
      <c r="G47" s="197" t="s">
        <v>506</v>
      </c>
      <c r="H47" s="128" t="s">
        <v>222</v>
      </c>
      <c r="I47" s="150">
        <v>6</v>
      </c>
      <c r="J47" s="150">
        <v>60</v>
      </c>
      <c r="K47" s="150">
        <v>0</v>
      </c>
      <c r="L47" s="150">
        <v>0</v>
      </c>
    </row>
    <row r="48" spans="1:14">
      <c r="A48" s="465"/>
      <c r="B48" s="535" t="s">
        <v>218</v>
      </c>
      <c r="C48" s="533" t="s">
        <v>1381</v>
      </c>
      <c r="D48" s="460" t="s">
        <v>219</v>
      </c>
      <c r="E48" s="433" t="s">
        <v>220</v>
      </c>
      <c r="F48" s="214" t="s">
        <v>1465</v>
      </c>
      <c r="G48" s="537" t="s">
        <v>221</v>
      </c>
      <c r="H48" s="195" t="s">
        <v>398</v>
      </c>
      <c r="I48" s="152">
        <v>4</v>
      </c>
      <c r="J48" s="152">
        <v>24</v>
      </c>
      <c r="K48" s="152">
        <v>1</v>
      </c>
      <c r="L48" s="152">
        <v>4</v>
      </c>
    </row>
    <row r="49" spans="1:14">
      <c r="A49" s="465"/>
      <c r="B49" s="535"/>
      <c r="C49" s="534"/>
      <c r="D49" s="460"/>
      <c r="E49" s="433"/>
      <c r="F49" s="214" t="s">
        <v>1465</v>
      </c>
      <c r="G49" s="537"/>
      <c r="H49" s="195" t="s">
        <v>231</v>
      </c>
      <c r="I49" s="152">
        <v>1</v>
      </c>
      <c r="J49" s="152">
        <v>6</v>
      </c>
      <c r="K49" s="152">
        <v>1</v>
      </c>
      <c r="L49" s="152">
        <v>4</v>
      </c>
    </row>
    <row r="50" spans="1:14" ht="22.5">
      <c r="A50" s="465"/>
      <c r="B50" s="288" t="s">
        <v>55</v>
      </c>
      <c r="C50" s="288" t="s">
        <v>1382</v>
      </c>
      <c r="D50" s="182" t="s">
        <v>56</v>
      </c>
      <c r="E50" s="170" t="s">
        <v>154</v>
      </c>
      <c r="F50" s="189" t="s">
        <v>1465</v>
      </c>
      <c r="G50" s="197" t="s">
        <v>49</v>
      </c>
      <c r="H50" s="128" t="s">
        <v>233</v>
      </c>
      <c r="I50" s="150">
        <v>2</v>
      </c>
      <c r="J50" s="150">
        <v>12</v>
      </c>
      <c r="K50" s="150">
        <v>2</v>
      </c>
      <c r="L50" s="150">
        <v>12</v>
      </c>
    </row>
    <row r="51" spans="1:14" ht="22.5">
      <c r="A51" s="465"/>
      <c r="B51" s="290" t="s">
        <v>898</v>
      </c>
      <c r="C51" s="290" t="s">
        <v>1383</v>
      </c>
      <c r="D51" s="212" t="s">
        <v>902</v>
      </c>
      <c r="E51" s="213" t="s">
        <v>900</v>
      </c>
      <c r="F51" s="214" t="s">
        <v>1465</v>
      </c>
      <c r="G51" s="204" t="s">
        <v>49</v>
      </c>
      <c r="H51" s="195" t="s">
        <v>233</v>
      </c>
      <c r="I51" s="152">
        <v>2</v>
      </c>
      <c r="J51" s="152">
        <v>10</v>
      </c>
      <c r="K51" s="152">
        <v>2</v>
      </c>
      <c r="L51" s="152">
        <v>10</v>
      </c>
    </row>
    <row r="52" spans="1:14" ht="22.5">
      <c r="A52" s="430" t="s">
        <v>65</v>
      </c>
      <c r="B52" s="288" t="s">
        <v>57</v>
      </c>
      <c r="C52" s="288" t="s">
        <v>1384</v>
      </c>
      <c r="D52" s="182" t="s">
        <v>58</v>
      </c>
      <c r="E52" s="170" t="s">
        <v>152</v>
      </c>
      <c r="F52" s="189" t="s">
        <v>1465</v>
      </c>
      <c r="G52" s="197" t="s">
        <v>49</v>
      </c>
      <c r="H52" s="128" t="s">
        <v>215</v>
      </c>
      <c r="I52" s="150">
        <v>3</v>
      </c>
      <c r="J52" s="150">
        <v>18</v>
      </c>
      <c r="K52" s="150">
        <v>3</v>
      </c>
      <c r="L52" s="150">
        <v>18</v>
      </c>
    </row>
    <row r="53" spans="1:14" ht="22.5">
      <c r="A53" s="431"/>
      <c r="B53" s="290" t="s">
        <v>59</v>
      </c>
      <c r="C53" s="290" t="s">
        <v>1290</v>
      </c>
      <c r="D53" s="212" t="s">
        <v>60</v>
      </c>
      <c r="E53" s="213" t="s">
        <v>153</v>
      </c>
      <c r="F53" s="214" t="s">
        <v>1465</v>
      </c>
      <c r="G53" s="204" t="s">
        <v>49</v>
      </c>
      <c r="H53" s="195" t="s">
        <v>223</v>
      </c>
      <c r="I53" s="152">
        <v>2</v>
      </c>
      <c r="J53" s="152">
        <v>12</v>
      </c>
      <c r="K53" s="152">
        <v>2</v>
      </c>
      <c r="L53" s="152">
        <v>12</v>
      </c>
    </row>
    <row r="54" spans="1:14" ht="22.5">
      <c r="A54" s="431"/>
      <c r="B54" s="288" t="s">
        <v>85</v>
      </c>
      <c r="C54" s="288" t="s">
        <v>1385</v>
      </c>
      <c r="D54" s="182" t="s">
        <v>667</v>
      </c>
      <c r="E54" s="170" t="s">
        <v>668</v>
      </c>
      <c r="F54" s="189" t="s">
        <v>1465</v>
      </c>
      <c r="G54" s="197" t="s">
        <v>669</v>
      </c>
      <c r="H54" s="128" t="s">
        <v>215</v>
      </c>
      <c r="I54" s="150">
        <v>3</v>
      </c>
      <c r="J54" s="150">
        <v>18</v>
      </c>
      <c r="K54" s="150">
        <v>3</v>
      </c>
      <c r="L54" s="150">
        <v>18</v>
      </c>
    </row>
    <row r="55" spans="1:14" ht="22.5">
      <c r="A55" s="432"/>
      <c r="B55" s="290" t="s">
        <v>214</v>
      </c>
      <c r="C55" s="290" t="s">
        <v>1336</v>
      </c>
      <c r="D55" s="212" t="s">
        <v>848</v>
      </c>
      <c r="E55" s="213" t="s">
        <v>849</v>
      </c>
      <c r="F55" s="351" t="s">
        <v>1465</v>
      </c>
      <c r="G55" s="204" t="s">
        <v>669</v>
      </c>
      <c r="H55" s="195" t="s">
        <v>215</v>
      </c>
      <c r="I55" s="226">
        <v>2</v>
      </c>
      <c r="J55" s="226">
        <v>10</v>
      </c>
      <c r="K55" s="226">
        <v>2</v>
      </c>
      <c r="L55" s="226">
        <v>10</v>
      </c>
    </row>
    <row r="56" spans="1:14" ht="22.5">
      <c r="A56" s="465" t="s">
        <v>112</v>
      </c>
      <c r="B56" s="288" t="s">
        <v>268</v>
      </c>
      <c r="C56" s="288" t="s">
        <v>1309</v>
      </c>
      <c r="D56" s="182" t="s">
        <v>525</v>
      </c>
      <c r="E56" s="170" t="s">
        <v>269</v>
      </c>
      <c r="F56" s="189" t="s">
        <v>1465</v>
      </c>
      <c r="G56" s="197" t="s">
        <v>184</v>
      </c>
      <c r="H56" s="128" t="s">
        <v>223</v>
      </c>
      <c r="I56" s="150">
        <v>2</v>
      </c>
      <c r="J56" s="150">
        <v>6</v>
      </c>
      <c r="K56" s="150">
        <v>2</v>
      </c>
      <c r="L56" s="150">
        <v>6</v>
      </c>
    </row>
    <row r="57" spans="1:14" ht="22.5">
      <c r="A57" s="465"/>
      <c r="B57" s="290" t="s">
        <v>596</v>
      </c>
      <c r="C57" s="290" t="s">
        <v>1309</v>
      </c>
      <c r="D57" s="212" t="s">
        <v>597</v>
      </c>
      <c r="E57" s="213" t="s">
        <v>598</v>
      </c>
      <c r="F57" s="214" t="s">
        <v>1465</v>
      </c>
      <c r="G57" s="204" t="s">
        <v>599</v>
      </c>
      <c r="H57" s="195" t="s">
        <v>222</v>
      </c>
      <c r="I57" s="152">
        <v>2</v>
      </c>
      <c r="J57" s="152">
        <v>12</v>
      </c>
      <c r="K57" s="152">
        <v>2</v>
      </c>
      <c r="L57" s="152">
        <v>12</v>
      </c>
      <c r="N57" s="86"/>
    </row>
    <row r="58" spans="1:14" ht="33.75">
      <c r="A58" s="465"/>
      <c r="B58" s="288" t="s">
        <v>559</v>
      </c>
      <c r="C58" s="288" t="s">
        <v>1386</v>
      </c>
      <c r="D58" s="182" t="s">
        <v>560</v>
      </c>
      <c r="E58" s="170" t="s">
        <v>561</v>
      </c>
      <c r="F58" s="189" t="s">
        <v>1465</v>
      </c>
      <c r="G58" s="197" t="s">
        <v>483</v>
      </c>
      <c r="H58" s="128" t="s">
        <v>232</v>
      </c>
      <c r="I58" s="150">
        <v>4</v>
      </c>
      <c r="J58" s="150">
        <v>20</v>
      </c>
      <c r="K58" s="150">
        <v>4</v>
      </c>
      <c r="L58" s="150">
        <v>20</v>
      </c>
    </row>
    <row r="59" spans="1:14" ht="22.5">
      <c r="A59" s="465"/>
      <c r="B59" s="533" t="s">
        <v>444</v>
      </c>
      <c r="C59" s="533" t="s">
        <v>1387</v>
      </c>
      <c r="D59" s="418" t="s">
        <v>1114</v>
      </c>
      <c r="E59" s="448" t="s">
        <v>691</v>
      </c>
      <c r="F59" s="214" t="s">
        <v>1465</v>
      </c>
      <c r="G59" s="204" t="s">
        <v>49</v>
      </c>
      <c r="H59" s="195" t="s">
        <v>215</v>
      </c>
      <c r="I59" s="152">
        <v>2</v>
      </c>
      <c r="J59" s="152">
        <v>12</v>
      </c>
      <c r="K59" s="152">
        <v>2</v>
      </c>
      <c r="L59" s="152">
        <v>12</v>
      </c>
    </row>
    <row r="60" spans="1:14" ht="22.5">
      <c r="A60" s="465"/>
      <c r="B60" s="534"/>
      <c r="C60" s="534"/>
      <c r="D60" s="419"/>
      <c r="E60" s="449"/>
      <c r="F60" s="214" t="s">
        <v>1465</v>
      </c>
      <c r="G60" s="300" t="s">
        <v>506</v>
      </c>
      <c r="H60" s="301" t="s">
        <v>232</v>
      </c>
      <c r="I60" s="352">
        <v>2</v>
      </c>
      <c r="J60" s="352">
        <v>20</v>
      </c>
      <c r="K60" s="352">
        <v>2</v>
      </c>
      <c r="L60" s="352">
        <v>20</v>
      </c>
    </row>
    <row r="61" spans="1:14" ht="22.5">
      <c r="A61" s="465"/>
      <c r="B61" s="480" t="s">
        <v>696</v>
      </c>
      <c r="C61" s="480" t="s">
        <v>1388</v>
      </c>
      <c r="D61" s="420" t="s">
        <v>697</v>
      </c>
      <c r="E61" s="424" t="s">
        <v>698</v>
      </c>
      <c r="F61" s="189" t="s">
        <v>1465</v>
      </c>
      <c r="G61" s="277" t="s">
        <v>506</v>
      </c>
      <c r="H61" s="471" t="s">
        <v>232</v>
      </c>
      <c r="I61" s="414">
        <v>4</v>
      </c>
      <c r="J61" s="414">
        <v>28</v>
      </c>
      <c r="K61" s="414">
        <v>4</v>
      </c>
      <c r="L61" s="414">
        <v>28</v>
      </c>
    </row>
    <row r="62" spans="1:14" ht="22.5">
      <c r="A62" s="465"/>
      <c r="B62" s="481"/>
      <c r="C62" s="481"/>
      <c r="D62" s="421"/>
      <c r="E62" s="425"/>
      <c r="F62" s="189" t="s">
        <v>1465</v>
      </c>
      <c r="G62" s="277" t="s">
        <v>49</v>
      </c>
      <c r="H62" s="466"/>
      <c r="I62" s="415"/>
      <c r="J62" s="415"/>
      <c r="K62" s="415"/>
      <c r="L62" s="415"/>
    </row>
    <row r="63" spans="1:14" ht="22.5">
      <c r="A63" s="465"/>
      <c r="B63" s="295" t="s">
        <v>1587</v>
      </c>
      <c r="C63" s="295" t="s">
        <v>1588</v>
      </c>
      <c r="D63" s="353" t="s">
        <v>1589</v>
      </c>
      <c r="E63" s="354" t="s">
        <v>1590</v>
      </c>
      <c r="F63" s="214" t="s">
        <v>1470</v>
      </c>
      <c r="G63" s="300" t="s">
        <v>49</v>
      </c>
      <c r="H63" s="195" t="s">
        <v>215</v>
      </c>
      <c r="I63" s="206">
        <v>2</v>
      </c>
      <c r="J63" s="206">
        <v>10</v>
      </c>
      <c r="K63" s="206">
        <v>2</v>
      </c>
      <c r="L63" s="206">
        <v>10</v>
      </c>
    </row>
    <row r="64" spans="1:14" ht="22.5">
      <c r="A64" s="465"/>
      <c r="B64" s="346" t="s">
        <v>761</v>
      </c>
      <c r="C64" s="346" t="s">
        <v>1389</v>
      </c>
      <c r="D64" s="230" t="s">
        <v>762</v>
      </c>
      <c r="E64" s="231" t="s">
        <v>763</v>
      </c>
      <c r="F64" s="189" t="s">
        <v>1465</v>
      </c>
      <c r="G64" s="197" t="s">
        <v>49</v>
      </c>
      <c r="H64" s="128" t="s">
        <v>764</v>
      </c>
      <c r="I64" s="150">
        <v>2</v>
      </c>
      <c r="J64" s="150">
        <v>10</v>
      </c>
      <c r="K64" s="150">
        <v>2</v>
      </c>
      <c r="L64" s="150">
        <v>10</v>
      </c>
    </row>
    <row r="65" spans="1:13" ht="22.5">
      <c r="A65" s="217" t="s">
        <v>1043</v>
      </c>
      <c r="B65" s="299" t="s">
        <v>1044</v>
      </c>
      <c r="C65" s="299" t="s">
        <v>1390</v>
      </c>
      <c r="D65" s="218" t="s">
        <v>1045</v>
      </c>
      <c r="E65" s="220" t="s">
        <v>1046</v>
      </c>
      <c r="F65" s="214" t="s">
        <v>1465</v>
      </c>
      <c r="G65" s="300" t="s">
        <v>49</v>
      </c>
      <c r="H65" s="301" t="s">
        <v>215</v>
      </c>
      <c r="I65" s="352">
        <v>2</v>
      </c>
      <c r="J65" s="352">
        <v>10</v>
      </c>
      <c r="K65" s="352">
        <v>2</v>
      </c>
      <c r="L65" s="352">
        <v>10</v>
      </c>
    </row>
    <row r="66" spans="1:13" ht="22.5">
      <c r="A66" s="465" t="s">
        <v>66</v>
      </c>
      <c r="B66" s="346" t="s">
        <v>347</v>
      </c>
      <c r="C66" s="346" t="s">
        <v>1391</v>
      </c>
      <c r="D66" s="230" t="s">
        <v>348</v>
      </c>
      <c r="E66" s="231" t="s">
        <v>349</v>
      </c>
      <c r="F66" s="189" t="s">
        <v>1465</v>
      </c>
      <c r="G66" s="355" t="s">
        <v>506</v>
      </c>
      <c r="H66" s="198" t="s">
        <v>223</v>
      </c>
      <c r="I66" s="278">
        <v>2</v>
      </c>
      <c r="J66" s="278">
        <v>10</v>
      </c>
      <c r="K66" s="278">
        <v>2</v>
      </c>
      <c r="L66" s="278">
        <v>10</v>
      </c>
    </row>
    <row r="67" spans="1:13" ht="22.5">
      <c r="A67" s="465"/>
      <c r="B67" s="299" t="s">
        <v>207</v>
      </c>
      <c r="C67" s="299" t="s">
        <v>1392</v>
      </c>
      <c r="D67" s="218" t="s">
        <v>61</v>
      </c>
      <c r="E67" s="220" t="s">
        <v>155</v>
      </c>
      <c r="F67" s="214" t="s">
        <v>1465</v>
      </c>
      <c r="G67" s="327" t="s">
        <v>459</v>
      </c>
      <c r="H67" s="301" t="s">
        <v>232</v>
      </c>
      <c r="I67" s="352">
        <v>3</v>
      </c>
      <c r="J67" s="352">
        <v>30</v>
      </c>
      <c r="K67" s="352">
        <v>3</v>
      </c>
      <c r="L67" s="352">
        <v>30</v>
      </c>
    </row>
    <row r="68" spans="1:13" ht="22.5">
      <c r="A68" s="465"/>
      <c r="B68" s="288" t="s">
        <v>69</v>
      </c>
      <c r="C68" s="288" t="s">
        <v>1393</v>
      </c>
      <c r="D68" s="182" t="s">
        <v>200</v>
      </c>
      <c r="E68" s="170" t="s">
        <v>492</v>
      </c>
      <c r="F68" s="189" t="s">
        <v>1465</v>
      </c>
      <c r="G68" s="197" t="s">
        <v>49</v>
      </c>
      <c r="H68" s="128" t="s">
        <v>232</v>
      </c>
      <c r="I68" s="150">
        <v>2</v>
      </c>
      <c r="J68" s="150">
        <v>10</v>
      </c>
      <c r="K68" s="150">
        <v>2</v>
      </c>
      <c r="L68" s="150">
        <v>10</v>
      </c>
    </row>
    <row r="69" spans="1:13" ht="22.5">
      <c r="A69" s="465"/>
      <c r="B69" s="290" t="s">
        <v>825</v>
      </c>
      <c r="C69" s="290" t="s">
        <v>1394</v>
      </c>
      <c r="D69" s="212" t="s">
        <v>826</v>
      </c>
      <c r="E69" s="213" t="s">
        <v>952</v>
      </c>
      <c r="F69" s="214" t="s">
        <v>1465</v>
      </c>
      <c r="G69" s="204" t="s">
        <v>599</v>
      </c>
      <c r="H69" s="195" t="s">
        <v>215</v>
      </c>
      <c r="I69" s="152">
        <v>2</v>
      </c>
      <c r="J69" s="152">
        <v>10</v>
      </c>
      <c r="K69" s="152">
        <v>2</v>
      </c>
      <c r="L69" s="152">
        <v>10</v>
      </c>
    </row>
    <row r="70" spans="1:13" ht="22.5">
      <c r="A70" s="217" t="s">
        <v>247</v>
      </c>
      <c r="B70" s="288" t="s">
        <v>248</v>
      </c>
      <c r="C70" s="288" t="s">
        <v>1310</v>
      </c>
      <c r="D70" s="182" t="s">
        <v>249</v>
      </c>
      <c r="E70" s="170" t="s">
        <v>827</v>
      </c>
      <c r="F70" s="189" t="s">
        <v>1465</v>
      </c>
      <c r="G70" s="197" t="s">
        <v>49</v>
      </c>
      <c r="H70" s="128" t="s">
        <v>232</v>
      </c>
      <c r="I70" s="150">
        <v>2</v>
      </c>
      <c r="J70" s="150">
        <v>10</v>
      </c>
      <c r="K70" s="150">
        <v>2</v>
      </c>
      <c r="L70" s="150">
        <v>10</v>
      </c>
    </row>
    <row r="71" spans="1:13" ht="45">
      <c r="A71" s="465" t="s">
        <v>67</v>
      </c>
      <c r="B71" s="240" t="s">
        <v>706</v>
      </c>
      <c r="C71" s="240" t="s">
        <v>1259</v>
      </c>
      <c r="D71" s="212" t="s">
        <v>904</v>
      </c>
      <c r="E71" s="213" t="s">
        <v>707</v>
      </c>
      <c r="F71" s="214" t="s">
        <v>1465</v>
      </c>
      <c r="G71" s="356" t="s">
        <v>708</v>
      </c>
      <c r="H71" s="195" t="s">
        <v>217</v>
      </c>
      <c r="I71" s="152">
        <v>2</v>
      </c>
      <c r="J71" s="152">
        <v>5</v>
      </c>
      <c r="K71" s="152">
        <v>2</v>
      </c>
      <c r="L71" s="152">
        <v>5</v>
      </c>
    </row>
    <row r="72" spans="1:13" ht="22.5">
      <c r="A72" s="465"/>
      <c r="B72" s="288" t="s">
        <v>62</v>
      </c>
      <c r="C72" s="288" t="s">
        <v>1355</v>
      </c>
      <c r="D72" s="182" t="s">
        <v>63</v>
      </c>
      <c r="E72" s="170" t="s">
        <v>156</v>
      </c>
      <c r="F72" s="189" t="s">
        <v>1465</v>
      </c>
      <c r="G72" s="197" t="s">
        <v>49</v>
      </c>
      <c r="H72" s="128" t="s">
        <v>230</v>
      </c>
      <c r="I72" s="150">
        <v>2</v>
      </c>
      <c r="J72" s="150">
        <v>12</v>
      </c>
      <c r="K72" s="150">
        <v>2</v>
      </c>
      <c r="L72" s="150">
        <v>12</v>
      </c>
    </row>
    <row r="73" spans="1:13" ht="22.5">
      <c r="A73" s="465"/>
      <c r="B73" s="290" t="s">
        <v>370</v>
      </c>
      <c r="C73" s="290" t="s">
        <v>1395</v>
      </c>
      <c r="D73" s="212" t="s">
        <v>695</v>
      </c>
      <c r="E73" s="213" t="s">
        <v>782</v>
      </c>
      <c r="F73" s="214" t="s">
        <v>1465</v>
      </c>
      <c r="G73" s="204" t="s">
        <v>49</v>
      </c>
      <c r="H73" s="195" t="s">
        <v>215</v>
      </c>
      <c r="I73" s="152">
        <v>2</v>
      </c>
      <c r="J73" s="152">
        <v>10</v>
      </c>
      <c r="K73" s="152">
        <v>2</v>
      </c>
      <c r="L73" s="152">
        <v>10</v>
      </c>
    </row>
    <row r="74" spans="1:13" ht="22.5">
      <c r="A74" s="217" t="s">
        <v>8</v>
      </c>
      <c r="B74" s="292" t="s">
        <v>131</v>
      </c>
      <c r="C74" s="292" t="s">
        <v>1396</v>
      </c>
      <c r="D74" s="293" t="s">
        <v>645</v>
      </c>
      <c r="E74" s="243" t="s">
        <v>646</v>
      </c>
      <c r="F74" s="189" t="s">
        <v>1465</v>
      </c>
      <c r="G74" s="244" t="s">
        <v>49</v>
      </c>
      <c r="H74" s="269" t="s">
        <v>621</v>
      </c>
      <c r="I74" s="270">
        <v>2</v>
      </c>
      <c r="J74" s="270">
        <v>12</v>
      </c>
      <c r="K74" s="270">
        <v>2</v>
      </c>
      <c r="L74" s="270">
        <v>12</v>
      </c>
    </row>
    <row r="75" spans="1:13" ht="22.5">
      <c r="A75" s="465" t="s">
        <v>93</v>
      </c>
      <c r="B75" s="348" t="s">
        <v>251</v>
      </c>
      <c r="C75" s="348" t="s">
        <v>1313</v>
      </c>
      <c r="D75" s="234" t="s">
        <v>252</v>
      </c>
      <c r="E75" s="235" t="s">
        <v>253</v>
      </c>
      <c r="F75" s="214" t="s">
        <v>1465</v>
      </c>
      <c r="G75" s="349" t="s">
        <v>49</v>
      </c>
      <c r="H75" s="371" t="s">
        <v>215</v>
      </c>
      <c r="I75" s="381">
        <v>3</v>
      </c>
      <c r="J75" s="381">
        <v>30</v>
      </c>
      <c r="K75" s="381">
        <v>6</v>
      </c>
      <c r="L75" s="381">
        <v>30</v>
      </c>
    </row>
    <row r="76" spans="1:13" ht="22.5">
      <c r="A76" s="465"/>
      <c r="B76" s="292" t="s">
        <v>956</v>
      </c>
      <c r="C76" s="292" t="s">
        <v>1397</v>
      </c>
      <c r="D76" s="293" t="s">
        <v>957</v>
      </c>
      <c r="E76" s="243" t="s">
        <v>958</v>
      </c>
      <c r="F76" s="189" t="s">
        <v>1465</v>
      </c>
      <c r="G76" s="244" t="s">
        <v>49</v>
      </c>
      <c r="H76" s="269" t="s">
        <v>215</v>
      </c>
      <c r="I76" s="270">
        <v>2</v>
      </c>
      <c r="J76" s="270">
        <v>10</v>
      </c>
      <c r="K76" s="270">
        <v>2</v>
      </c>
      <c r="L76" s="270">
        <v>10</v>
      </c>
    </row>
    <row r="77" spans="1:13" ht="22.5">
      <c r="A77" s="465"/>
      <c r="B77" s="348" t="s">
        <v>543</v>
      </c>
      <c r="C77" s="348" t="s">
        <v>1398</v>
      </c>
      <c r="D77" s="234" t="s">
        <v>544</v>
      </c>
      <c r="E77" s="235" t="s">
        <v>545</v>
      </c>
      <c r="F77" s="214" t="s">
        <v>1465</v>
      </c>
      <c r="G77" s="349" t="s">
        <v>221</v>
      </c>
      <c r="H77" s="371" t="s">
        <v>217</v>
      </c>
      <c r="I77" s="381">
        <v>2</v>
      </c>
      <c r="J77" s="381">
        <v>20</v>
      </c>
      <c r="K77" s="381">
        <v>2</v>
      </c>
      <c r="L77" s="381">
        <v>20</v>
      </c>
    </row>
    <row r="78" spans="1:13" ht="22.5">
      <c r="A78" s="465"/>
      <c r="B78" s="480" t="s">
        <v>564</v>
      </c>
      <c r="C78" s="480" t="s">
        <v>1399</v>
      </c>
      <c r="D78" s="420" t="s">
        <v>565</v>
      </c>
      <c r="E78" s="424" t="s">
        <v>566</v>
      </c>
      <c r="F78" s="189" t="s">
        <v>1465</v>
      </c>
      <c r="G78" s="244" t="s">
        <v>506</v>
      </c>
      <c r="H78" s="269" t="s">
        <v>233</v>
      </c>
      <c r="I78" s="270">
        <v>2</v>
      </c>
      <c r="J78" s="270">
        <v>8</v>
      </c>
      <c r="K78" s="270">
        <v>2</v>
      </c>
      <c r="L78" s="270">
        <v>8</v>
      </c>
    </row>
    <row r="79" spans="1:13" ht="22.5">
      <c r="A79" s="465"/>
      <c r="B79" s="481"/>
      <c r="C79" s="481"/>
      <c r="D79" s="421"/>
      <c r="E79" s="425"/>
      <c r="F79" s="189" t="s">
        <v>1469</v>
      </c>
      <c r="G79" s="244" t="s">
        <v>459</v>
      </c>
      <c r="H79" s="269" t="s">
        <v>233</v>
      </c>
      <c r="I79" s="270">
        <v>2</v>
      </c>
      <c r="J79" s="270">
        <v>8</v>
      </c>
      <c r="K79" s="270">
        <v>2</v>
      </c>
      <c r="L79" s="270">
        <v>8</v>
      </c>
      <c r="M79" s="40"/>
    </row>
    <row r="80" spans="1:13" ht="33.75">
      <c r="A80" s="465"/>
      <c r="B80" s="348" t="s">
        <v>1124</v>
      </c>
      <c r="C80" s="348" t="s">
        <v>1400</v>
      </c>
      <c r="D80" s="234" t="s">
        <v>1125</v>
      </c>
      <c r="E80" s="235" t="s">
        <v>1126</v>
      </c>
      <c r="F80" s="214" t="s">
        <v>1465</v>
      </c>
      <c r="G80" s="349" t="s">
        <v>641</v>
      </c>
      <c r="H80" s="371" t="s">
        <v>232</v>
      </c>
      <c r="I80" s="246">
        <v>3</v>
      </c>
      <c r="J80" s="246">
        <v>18</v>
      </c>
      <c r="K80" s="246">
        <v>3</v>
      </c>
      <c r="L80" s="246">
        <v>18</v>
      </c>
      <c r="M80" s="40"/>
    </row>
    <row r="81" spans="1:13" ht="22.5">
      <c r="A81" s="465"/>
      <c r="B81" s="292" t="s">
        <v>1121</v>
      </c>
      <c r="C81" s="292" t="s">
        <v>1340</v>
      </c>
      <c r="D81" s="293" t="s">
        <v>554</v>
      </c>
      <c r="E81" s="243" t="s">
        <v>1122</v>
      </c>
      <c r="F81" s="189" t="s">
        <v>1465</v>
      </c>
      <c r="G81" s="244" t="s">
        <v>1123</v>
      </c>
      <c r="H81" s="269" t="s">
        <v>215</v>
      </c>
      <c r="I81" s="245">
        <v>2</v>
      </c>
      <c r="J81" s="245">
        <v>10</v>
      </c>
      <c r="K81" s="245">
        <v>2</v>
      </c>
      <c r="L81" s="245">
        <v>10</v>
      </c>
      <c r="M81" s="40"/>
    </row>
    <row r="82" spans="1:13" ht="22.5">
      <c r="A82" s="465"/>
      <c r="B82" s="350" t="s">
        <v>1131</v>
      </c>
      <c r="C82" s="350" t="s">
        <v>1338</v>
      </c>
      <c r="D82" s="201" t="s">
        <v>1134</v>
      </c>
      <c r="E82" s="202" t="s">
        <v>1133</v>
      </c>
      <c r="F82" s="214" t="s">
        <v>1465</v>
      </c>
      <c r="G82" s="349" t="s">
        <v>49</v>
      </c>
      <c r="H82" s="371" t="s">
        <v>215</v>
      </c>
      <c r="I82" s="246">
        <v>2</v>
      </c>
      <c r="J82" s="246">
        <v>20</v>
      </c>
      <c r="K82" s="246">
        <v>2</v>
      </c>
      <c r="L82" s="246">
        <v>20</v>
      </c>
      <c r="M82" s="40"/>
    </row>
    <row r="83" spans="1:13" ht="22.5">
      <c r="A83" s="465"/>
      <c r="B83" s="357" t="s">
        <v>202</v>
      </c>
      <c r="C83" s="357" t="s">
        <v>1401</v>
      </c>
      <c r="D83" s="358" t="s">
        <v>1141</v>
      </c>
      <c r="E83" s="256" t="s">
        <v>1615</v>
      </c>
      <c r="F83" s="189" t="s">
        <v>1465</v>
      </c>
      <c r="G83" s="244" t="s">
        <v>49</v>
      </c>
      <c r="H83" s="269" t="s">
        <v>215</v>
      </c>
      <c r="I83" s="245">
        <v>2</v>
      </c>
      <c r="J83" s="245">
        <v>10</v>
      </c>
      <c r="K83" s="245">
        <v>2</v>
      </c>
      <c r="L83" s="246">
        <v>10</v>
      </c>
      <c r="M83" s="40"/>
    </row>
    <row r="84" spans="1:13" ht="22.5">
      <c r="A84" s="465"/>
      <c r="B84" s="350" t="s">
        <v>432</v>
      </c>
      <c r="C84" s="350" t="s">
        <v>1359</v>
      </c>
      <c r="D84" s="201" t="s">
        <v>766</v>
      </c>
      <c r="E84" s="202" t="s">
        <v>1572</v>
      </c>
      <c r="F84" s="214" t="s">
        <v>1465</v>
      </c>
      <c r="G84" s="349" t="s">
        <v>49</v>
      </c>
      <c r="H84" s="371" t="s">
        <v>217</v>
      </c>
      <c r="I84" s="246">
        <v>2</v>
      </c>
      <c r="J84" s="246">
        <v>20</v>
      </c>
      <c r="K84" s="246">
        <v>2</v>
      </c>
      <c r="L84" s="246">
        <v>20</v>
      </c>
      <c r="M84" s="40"/>
    </row>
    <row r="85" spans="1:13" ht="20.25" customHeight="1">
      <c r="A85" s="465"/>
      <c r="B85" s="357" t="s">
        <v>462</v>
      </c>
      <c r="C85" s="357" t="s">
        <v>1499</v>
      </c>
      <c r="D85" s="358" t="s">
        <v>463</v>
      </c>
      <c r="E85" s="256" t="s">
        <v>1576</v>
      </c>
      <c r="F85" s="189" t="s">
        <v>1465</v>
      </c>
      <c r="G85" s="244" t="s">
        <v>49</v>
      </c>
      <c r="H85" s="269" t="s">
        <v>217</v>
      </c>
      <c r="I85" s="245">
        <v>3</v>
      </c>
      <c r="J85" s="245">
        <v>18</v>
      </c>
      <c r="K85" s="245">
        <v>3</v>
      </c>
      <c r="L85" s="245">
        <v>18</v>
      </c>
      <c r="M85" s="40"/>
    </row>
    <row r="86" spans="1:13" ht="22.5">
      <c r="A86" s="465"/>
      <c r="B86" s="350" t="s">
        <v>1023</v>
      </c>
      <c r="C86" s="350" t="s">
        <v>1402</v>
      </c>
      <c r="D86" s="234" t="s">
        <v>1024</v>
      </c>
      <c r="E86" s="235" t="s">
        <v>1025</v>
      </c>
      <c r="F86" s="214" t="s">
        <v>1465</v>
      </c>
      <c r="G86" s="349" t="s">
        <v>49</v>
      </c>
      <c r="H86" s="371" t="s">
        <v>216</v>
      </c>
      <c r="I86" s="381">
        <v>2</v>
      </c>
      <c r="J86" s="381">
        <v>10</v>
      </c>
      <c r="K86" s="381">
        <v>2</v>
      </c>
      <c r="L86" s="381">
        <v>10</v>
      </c>
      <c r="M86" s="40"/>
    </row>
    <row r="87" spans="1:13" ht="33.75">
      <c r="A87" s="217" t="s">
        <v>526</v>
      </c>
      <c r="B87" s="292" t="s">
        <v>527</v>
      </c>
      <c r="C87" s="292" t="s">
        <v>1403</v>
      </c>
      <c r="D87" s="293" t="s">
        <v>528</v>
      </c>
      <c r="E87" s="243" t="s">
        <v>529</v>
      </c>
      <c r="F87" s="189" t="s">
        <v>1465</v>
      </c>
      <c r="G87" s="244" t="s">
        <v>483</v>
      </c>
      <c r="H87" s="269" t="s">
        <v>232</v>
      </c>
      <c r="I87" s="270">
        <v>2</v>
      </c>
      <c r="J87" s="270">
        <v>12</v>
      </c>
      <c r="K87" s="270">
        <v>2</v>
      </c>
      <c r="L87" s="270">
        <v>12</v>
      </c>
      <c r="M87" s="40"/>
    </row>
    <row r="88" spans="1:13">
      <c r="B88" s="71"/>
      <c r="C88" s="71"/>
      <c r="D88" s="44"/>
      <c r="E88" s="44"/>
      <c r="F88" s="44"/>
      <c r="G88" s="44"/>
      <c r="H88" s="45" t="s">
        <v>1</v>
      </c>
      <c r="I88" s="46">
        <f>+SUM(I11:I44,I45:I49:I50:I70,I71:I87)</f>
        <v>189</v>
      </c>
      <c r="J88" s="46">
        <f>+SUM(J11:J87)</f>
        <v>1218</v>
      </c>
      <c r="K88" s="46">
        <f>+SUM(K11:K87)</f>
        <v>178</v>
      </c>
      <c r="L88" s="46">
        <f>+SUM(L11:L87)</f>
        <v>1129</v>
      </c>
      <c r="M88" s="41"/>
    </row>
    <row r="89" spans="1:13">
      <c r="A89" s="70"/>
      <c r="B89" s="40"/>
      <c r="C89" s="40"/>
      <c r="D89" s="40"/>
      <c r="E89" s="40"/>
      <c r="F89" s="40"/>
      <c r="G89" s="64"/>
      <c r="H89" s="40"/>
      <c r="I89" s="40"/>
      <c r="J89" s="40"/>
      <c r="K89" s="40"/>
      <c r="L89" s="40"/>
      <c r="M89" s="41"/>
    </row>
    <row r="90" spans="1:13">
      <c r="A90" s="40"/>
      <c r="B90" s="40"/>
      <c r="C90" s="40"/>
      <c r="D90" s="40"/>
      <c r="E90" s="40"/>
      <c r="F90" s="40"/>
      <c r="G90" s="64"/>
      <c r="H90" s="40"/>
      <c r="I90" s="40"/>
      <c r="J90" s="40"/>
      <c r="K90" s="40"/>
      <c r="L90" s="40"/>
      <c r="M90" s="41"/>
    </row>
    <row r="91" spans="1:13">
      <c r="A91" s="40"/>
      <c r="B91" s="50"/>
      <c r="C91" s="50"/>
      <c r="D91" s="48"/>
      <c r="E91" s="48"/>
      <c r="F91" s="48"/>
      <c r="G91" s="48"/>
      <c r="H91" s="49"/>
      <c r="I91" s="66" t="s">
        <v>317</v>
      </c>
      <c r="J91" s="67">
        <f>SUM(I88)</f>
        <v>189</v>
      </c>
      <c r="K91" s="41"/>
      <c r="L91" s="39"/>
      <c r="M91" s="41"/>
    </row>
    <row r="92" spans="1:13">
      <c r="A92" s="41" t="s">
        <v>254</v>
      </c>
      <c r="B92" s="50"/>
      <c r="C92" s="50"/>
      <c r="D92" s="48"/>
      <c r="E92" s="48"/>
      <c r="F92" s="48"/>
      <c r="G92" s="48"/>
      <c r="H92" s="49"/>
      <c r="I92" s="41"/>
      <c r="J92" s="41"/>
      <c r="K92" s="41"/>
      <c r="L92" s="39"/>
    </row>
    <row r="93" spans="1:13">
      <c r="A93" s="41" t="s">
        <v>255</v>
      </c>
      <c r="B93" s="39"/>
      <c r="C93" s="39"/>
      <c r="D93" s="141" t="s">
        <v>727</v>
      </c>
      <c r="E93" s="142">
        <v>66</v>
      </c>
      <c r="F93" s="142"/>
      <c r="G93" s="48"/>
      <c r="H93" s="49"/>
      <c r="I93" s="41"/>
      <c r="J93" s="41"/>
      <c r="K93" s="41"/>
      <c r="L93" s="39"/>
    </row>
    <row r="94" spans="1:13">
      <c r="A94" s="41" t="s">
        <v>256</v>
      </c>
      <c r="B94" s="50"/>
      <c r="C94" s="50"/>
      <c r="D94" s="48"/>
      <c r="E94" s="48"/>
      <c r="F94" s="48"/>
      <c r="G94" s="48"/>
      <c r="H94" s="49"/>
      <c r="I94" s="41"/>
      <c r="J94" s="41"/>
      <c r="K94" s="41"/>
      <c r="L94" s="39"/>
    </row>
    <row r="95" spans="1:13">
      <c r="A95" s="41" t="s">
        <v>257</v>
      </c>
      <c r="G95"/>
    </row>
    <row r="96" spans="1:13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</sheetData>
  <mergeCells count="50">
    <mergeCell ref="A13:A16"/>
    <mergeCell ref="A52:A55"/>
    <mergeCell ref="L61:L62"/>
    <mergeCell ref="J61:J62"/>
    <mergeCell ref="E8:E9"/>
    <mergeCell ref="H61:H62"/>
    <mergeCell ref="I61:I62"/>
    <mergeCell ref="E61:E62"/>
    <mergeCell ref="K8:L8"/>
    <mergeCell ref="K61:K62"/>
    <mergeCell ref="E59:E60"/>
    <mergeCell ref="K9:L9"/>
    <mergeCell ref="B2:J2"/>
    <mergeCell ref="I9:J9"/>
    <mergeCell ref="H8:H9"/>
    <mergeCell ref="D48:D49"/>
    <mergeCell ref="G48:G49"/>
    <mergeCell ref="G8:G9"/>
    <mergeCell ref="D8:D9"/>
    <mergeCell ref="I8:J8"/>
    <mergeCell ref="B48:B49"/>
    <mergeCell ref="B37:B39"/>
    <mergeCell ref="E48:E49"/>
    <mergeCell ref="D38:D39"/>
    <mergeCell ref="A75:A86"/>
    <mergeCell ref="A17:A22"/>
    <mergeCell ref="C48:C49"/>
    <mergeCell ref="A71:A73"/>
    <mergeCell ref="A11:A12"/>
    <mergeCell ref="E78:E79"/>
    <mergeCell ref="B78:B79"/>
    <mergeCell ref="A56:A64"/>
    <mergeCell ref="A66:A69"/>
    <mergeCell ref="A31:A33"/>
    <mergeCell ref="A34:A44"/>
    <mergeCell ref="A45:A51"/>
    <mergeCell ref="F8:F9"/>
    <mergeCell ref="A24:A30"/>
    <mergeCell ref="D78:D79"/>
    <mergeCell ref="B8:B9"/>
    <mergeCell ref="D61:D62"/>
    <mergeCell ref="D59:D60"/>
    <mergeCell ref="C61:C62"/>
    <mergeCell ref="A8:A9"/>
    <mergeCell ref="C8:C9"/>
    <mergeCell ref="B61:B62"/>
    <mergeCell ref="B59:B60"/>
    <mergeCell ref="C59:C60"/>
    <mergeCell ref="C38:C39"/>
    <mergeCell ref="C78:C79"/>
  </mergeCells>
  <hyperlinks>
    <hyperlink ref="E66" r:id="rId1"/>
    <hyperlink ref="E61" r:id="rId2"/>
    <hyperlink ref="E18" r:id="rId3"/>
    <hyperlink ref="E54" r:id="rId4"/>
    <hyperlink ref="E32" r:id="rId5"/>
    <hyperlink ref="E74" r:id="rId6"/>
    <hyperlink ref="E28" r:id="rId7"/>
    <hyperlink ref="E57" r:id="rId8"/>
    <hyperlink ref="E78" r:id="rId9"/>
    <hyperlink ref="E58" r:id="rId10"/>
    <hyperlink ref="E77" r:id="rId11"/>
    <hyperlink ref="E87" r:id="rId12"/>
    <hyperlink ref="E67" r:id="rId13"/>
    <hyperlink ref="E69" r:id="rId14"/>
    <hyperlink ref="E20" r:id="rId15"/>
    <hyperlink ref="E26" r:id="rId16"/>
    <hyperlink ref="E59" r:id="rId17"/>
    <hyperlink ref="E36" r:id="rId18"/>
    <hyperlink ref="E16" r:id="rId19"/>
    <hyperlink ref="E22" r:id="rId20"/>
    <hyperlink ref="E15" r:id="rId21"/>
    <hyperlink ref="E14" r:id="rId22"/>
    <hyperlink ref="E47" r:id="rId23"/>
    <hyperlink ref="E33" r:id="rId24"/>
    <hyperlink ref="E56" r:id="rId25"/>
    <hyperlink ref="E44" r:id="rId26"/>
    <hyperlink ref="E75" r:id="rId27"/>
    <hyperlink ref="E48" r:id="rId28"/>
    <hyperlink ref="E72" r:id="rId29"/>
    <hyperlink ref="E23" r:id="rId30"/>
    <hyperlink ref="E45" r:id="rId31"/>
    <hyperlink ref="E46" r:id="rId32"/>
    <hyperlink ref="E50" r:id="rId33"/>
    <hyperlink ref="E53" r:id="rId34"/>
    <hyperlink ref="E52" r:id="rId35" display="http://www.ubi.pt/"/>
    <hyperlink ref="E31" r:id="rId36"/>
    <hyperlink ref="E24" r:id="rId37"/>
    <hyperlink ref="E29" r:id="rId38"/>
    <hyperlink ref="E73" r:id="rId39"/>
    <hyperlink ref="E42" r:id="rId40" location="subjects"/>
    <hyperlink ref="E68" r:id="rId41"/>
    <hyperlink ref="E70" r:id="rId42"/>
    <hyperlink ref="E11" r:id="rId43" location="start"/>
    <hyperlink ref="E64" r:id="rId44"/>
    <hyperlink ref="E40" r:id="rId45"/>
    <hyperlink ref="E34" r:id="rId46"/>
    <hyperlink ref="E76" r:id="rId47"/>
    <hyperlink ref="E17" r:id="rId48"/>
    <hyperlink ref="E12" r:id="rId49"/>
    <hyperlink ref="E25" r:id="rId50"/>
    <hyperlink ref="E86" r:id="rId51"/>
    <hyperlink ref="E65" r:id="rId52"/>
    <hyperlink ref="E13" r:id="rId53"/>
    <hyperlink ref="E10" r:id="rId54"/>
    <hyperlink ref="E81" r:id="rId55"/>
    <hyperlink ref="E80" r:id="rId56"/>
    <hyperlink ref="E82" r:id="rId57"/>
    <hyperlink ref="E27" r:id="rId58"/>
    <hyperlink ref="E37" r:id="rId59"/>
    <hyperlink ref="E55" r:id="rId60"/>
    <hyperlink ref="E84" r:id="rId61"/>
    <hyperlink ref="E85" r:id="rId62"/>
    <hyperlink ref="E63" r:id="rId63"/>
    <hyperlink ref="E83" r:id="rId64"/>
  </hyperlinks>
  <pageMargins left="0.7" right="0.7" top="0.75" bottom="0.75" header="0.3" footer="0.3"/>
  <pageSetup paperSize="9" orientation="portrait" horizontalDpi="300" verticalDpi="300" r:id="rId65"/>
  <drawing r:id="rId66"/>
  <legacyDrawing r:id="rId6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="90" zoomScaleNormal="90" zoomScaleSheetLayoutView="50" workbookViewId="0">
      <selection activeCell="E1" sqref="E1:H65536"/>
    </sheetView>
  </sheetViews>
  <sheetFormatPr defaultRowHeight="12.75"/>
  <cols>
    <col min="1" max="1" width="18.28515625" customWidth="1"/>
    <col min="2" max="2" width="12.42578125" customWidth="1"/>
    <col min="3" max="3" width="15.140625" customWidth="1"/>
    <col min="4" max="4" width="35.140625" bestFit="1" customWidth="1"/>
    <col min="5" max="6" width="17.28515625" customWidth="1"/>
    <col min="7" max="7" width="17.140625" style="35" customWidth="1"/>
    <col min="8" max="8" width="20.5703125" customWidth="1"/>
  </cols>
  <sheetData>
    <row r="1" spans="1:14" ht="26.25">
      <c r="B1" s="25" t="s">
        <v>836</v>
      </c>
      <c r="C1" s="25"/>
      <c r="D1" s="4"/>
      <c r="E1" s="4"/>
      <c r="F1" s="4"/>
      <c r="G1" s="80"/>
      <c r="H1" s="6"/>
      <c r="I1" s="1"/>
      <c r="J1" s="1"/>
    </row>
    <row r="2" spans="1:14" ht="32.25">
      <c r="B2" s="407" t="s">
        <v>1071</v>
      </c>
      <c r="C2" s="407"/>
      <c r="D2" s="407"/>
      <c r="E2" s="407"/>
      <c r="F2" s="407"/>
      <c r="G2" s="407"/>
      <c r="H2" s="407"/>
      <c r="I2" s="407"/>
      <c r="J2" s="407"/>
    </row>
    <row r="3" spans="1:14" ht="20.25">
      <c r="B3" s="14" t="s">
        <v>857</v>
      </c>
      <c r="C3" s="14"/>
      <c r="D3" s="4"/>
      <c r="E3" s="4"/>
      <c r="F3" s="4"/>
      <c r="G3" s="80"/>
      <c r="H3" s="6"/>
      <c r="I3" s="1"/>
      <c r="J3" s="1"/>
    </row>
    <row r="6" spans="1:14" ht="23.25">
      <c r="B6" s="106" t="s">
        <v>866</v>
      </c>
      <c r="C6" s="106"/>
      <c r="N6" s="85"/>
    </row>
    <row r="7" spans="1:14" ht="23.25">
      <c r="B7" s="107" t="s">
        <v>983</v>
      </c>
      <c r="C7" s="107"/>
      <c r="N7" s="85"/>
    </row>
    <row r="8" spans="1:14" ht="23.25">
      <c r="B8" s="107" t="s">
        <v>984</v>
      </c>
      <c r="C8" s="107"/>
      <c r="D8" s="37"/>
      <c r="N8" s="85"/>
    </row>
    <row r="9" spans="1:14" ht="23.25">
      <c r="B9" s="108" t="s">
        <v>1076</v>
      </c>
      <c r="C9" s="108"/>
      <c r="N9" s="85"/>
    </row>
    <row r="10" spans="1:14">
      <c r="N10" s="96"/>
    </row>
    <row r="11" spans="1:14" ht="12.75" customHeight="1">
      <c r="A11" s="399" t="s">
        <v>3</v>
      </c>
      <c r="B11" s="403" t="s">
        <v>4</v>
      </c>
      <c r="C11" s="399" t="s">
        <v>1156</v>
      </c>
      <c r="D11" s="399" t="s">
        <v>5</v>
      </c>
      <c r="E11" s="398" t="s">
        <v>137</v>
      </c>
      <c r="F11" s="389" t="s">
        <v>1155</v>
      </c>
      <c r="G11" s="399" t="s">
        <v>7</v>
      </c>
      <c r="H11" s="399" t="s">
        <v>6</v>
      </c>
      <c r="I11" s="406" t="s">
        <v>929</v>
      </c>
      <c r="J11" s="408"/>
      <c r="K11" s="406" t="s">
        <v>930</v>
      </c>
      <c r="L11" s="406"/>
    </row>
    <row r="12" spans="1:14" ht="12.75" customHeight="1">
      <c r="A12" s="399"/>
      <c r="B12" s="403"/>
      <c r="C12" s="399"/>
      <c r="D12" s="399"/>
      <c r="E12" s="398"/>
      <c r="F12" s="389"/>
      <c r="G12" s="399"/>
      <c r="H12" s="399"/>
      <c r="I12" s="405" t="s">
        <v>931</v>
      </c>
      <c r="J12" s="405"/>
      <c r="K12" s="405" t="s">
        <v>931</v>
      </c>
      <c r="L12" s="405"/>
    </row>
    <row r="13" spans="1:14" ht="22.5">
      <c r="A13" s="359" t="s">
        <v>13</v>
      </c>
      <c r="B13" s="238" t="s">
        <v>400</v>
      </c>
      <c r="C13" s="238" t="s">
        <v>1404</v>
      </c>
      <c r="D13" s="239" t="s">
        <v>401</v>
      </c>
      <c r="E13" s="213" t="s">
        <v>402</v>
      </c>
      <c r="F13" s="214" t="s">
        <v>1466</v>
      </c>
      <c r="G13" s="204" t="s">
        <v>365</v>
      </c>
      <c r="H13" s="195" t="s">
        <v>232</v>
      </c>
      <c r="I13" s="195">
        <v>2</v>
      </c>
      <c r="J13" s="195">
        <v>10</v>
      </c>
      <c r="K13" s="195">
        <v>2</v>
      </c>
      <c r="L13" s="195">
        <v>10</v>
      </c>
    </row>
    <row r="14" spans="1:14" ht="22.5">
      <c r="A14" s="359" t="s">
        <v>188</v>
      </c>
      <c r="B14" s="125" t="s">
        <v>586</v>
      </c>
      <c r="C14" s="125" t="s">
        <v>1413</v>
      </c>
      <c r="D14" s="127" t="s">
        <v>587</v>
      </c>
      <c r="E14" s="170" t="s">
        <v>1620</v>
      </c>
      <c r="F14" s="189" t="s">
        <v>1469</v>
      </c>
      <c r="G14" s="197" t="s">
        <v>1146</v>
      </c>
      <c r="H14" s="128" t="s">
        <v>215</v>
      </c>
      <c r="I14" s="128">
        <v>2</v>
      </c>
      <c r="J14" s="128">
        <v>10</v>
      </c>
      <c r="K14" s="128">
        <v>2</v>
      </c>
      <c r="L14" s="128">
        <v>10</v>
      </c>
    </row>
    <row r="15" spans="1:14">
      <c r="A15" s="465" t="s">
        <v>10</v>
      </c>
      <c r="B15" s="238" t="s">
        <v>97</v>
      </c>
      <c r="C15" s="238" t="s">
        <v>1405</v>
      </c>
      <c r="D15" s="239" t="s">
        <v>1030</v>
      </c>
      <c r="E15" s="213" t="s">
        <v>759</v>
      </c>
      <c r="F15" s="214" t="s">
        <v>1212</v>
      </c>
      <c r="G15" s="195" t="s">
        <v>315</v>
      </c>
      <c r="H15" s="195" t="s">
        <v>234</v>
      </c>
      <c r="I15" s="195">
        <v>3</v>
      </c>
      <c r="J15" s="195">
        <v>15</v>
      </c>
      <c r="K15" s="195">
        <v>3</v>
      </c>
      <c r="L15" s="195">
        <v>15</v>
      </c>
    </row>
    <row r="16" spans="1:14" ht="22.5">
      <c r="A16" s="465"/>
      <c r="B16" s="126" t="s">
        <v>396</v>
      </c>
      <c r="C16" s="126" t="s">
        <v>1327</v>
      </c>
      <c r="D16" s="158" t="s">
        <v>1054</v>
      </c>
      <c r="E16" s="170" t="s">
        <v>546</v>
      </c>
      <c r="F16" s="189" t="s">
        <v>1469</v>
      </c>
      <c r="G16" s="197" t="s">
        <v>1146</v>
      </c>
      <c r="H16" s="128"/>
      <c r="I16" s="245">
        <v>2</v>
      </c>
      <c r="J16" s="245">
        <v>10</v>
      </c>
      <c r="K16" s="245">
        <v>2</v>
      </c>
      <c r="L16" s="245">
        <v>10</v>
      </c>
    </row>
    <row r="17" spans="1:14" ht="22.5">
      <c r="A17" s="465"/>
      <c r="B17" s="151" t="s">
        <v>440</v>
      </c>
      <c r="C17" s="151" t="s">
        <v>1328</v>
      </c>
      <c r="D17" s="156" t="s">
        <v>976</v>
      </c>
      <c r="E17" s="213" t="s">
        <v>977</v>
      </c>
      <c r="F17" s="214" t="s">
        <v>1466</v>
      </c>
      <c r="G17" s="204" t="s">
        <v>41</v>
      </c>
      <c r="H17" s="195" t="s">
        <v>215</v>
      </c>
      <c r="I17" s="152">
        <v>2</v>
      </c>
      <c r="J17" s="152">
        <v>12</v>
      </c>
      <c r="K17" s="152">
        <v>2</v>
      </c>
      <c r="L17" s="152">
        <v>12</v>
      </c>
    </row>
    <row r="18" spans="1:14" ht="22.5">
      <c r="A18" s="465"/>
      <c r="B18" s="126" t="s">
        <v>11</v>
      </c>
      <c r="C18" s="126" t="s">
        <v>1198</v>
      </c>
      <c r="D18" s="158" t="s">
        <v>20</v>
      </c>
      <c r="E18" s="170" t="s">
        <v>150</v>
      </c>
      <c r="F18" s="189" t="s">
        <v>1481</v>
      </c>
      <c r="G18" s="197" t="s">
        <v>41</v>
      </c>
      <c r="H18" s="128" t="s">
        <v>215</v>
      </c>
      <c r="I18" s="150">
        <v>1</v>
      </c>
      <c r="J18" s="150">
        <v>6</v>
      </c>
      <c r="K18" s="150">
        <v>1</v>
      </c>
      <c r="L18" s="150">
        <v>6</v>
      </c>
    </row>
    <row r="19" spans="1:14" ht="33.75">
      <c r="A19" s="465" t="s">
        <v>64</v>
      </c>
      <c r="B19" s="151" t="s">
        <v>493</v>
      </c>
      <c r="C19" s="151" t="s">
        <v>1406</v>
      </c>
      <c r="D19" s="212" t="s">
        <v>1151</v>
      </c>
      <c r="E19" s="213" t="s">
        <v>496</v>
      </c>
      <c r="F19" s="214" t="s">
        <v>1209</v>
      </c>
      <c r="G19" s="204" t="s">
        <v>499</v>
      </c>
      <c r="H19" s="195" t="s">
        <v>233</v>
      </c>
      <c r="I19" s="152">
        <v>2</v>
      </c>
      <c r="J19" s="152">
        <v>20</v>
      </c>
      <c r="K19" s="152">
        <v>2</v>
      </c>
      <c r="L19" s="347">
        <v>20</v>
      </c>
      <c r="N19" s="98"/>
    </row>
    <row r="20" spans="1:14" ht="33.75">
      <c r="A20" s="465"/>
      <c r="B20" s="126" t="s">
        <v>82</v>
      </c>
      <c r="C20" s="126" t="s">
        <v>1407</v>
      </c>
      <c r="D20" s="169" t="s">
        <v>1633</v>
      </c>
      <c r="E20" s="170" t="s">
        <v>1026</v>
      </c>
      <c r="F20" s="189" t="s">
        <v>1466</v>
      </c>
      <c r="G20" s="197" t="s">
        <v>282</v>
      </c>
      <c r="H20" s="128" t="s">
        <v>217</v>
      </c>
      <c r="I20" s="150">
        <v>3</v>
      </c>
      <c r="J20" s="150">
        <v>18</v>
      </c>
      <c r="K20" s="150">
        <v>3</v>
      </c>
      <c r="L20" s="150">
        <v>18</v>
      </c>
      <c r="N20" s="98"/>
    </row>
    <row r="21" spans="1:14" ht="33.75">
      <c r="A21" s="516" t="s">
        <v>38</v>
      </c>
      <c r="B21" s="240" t="s">
        <v>322</v>
      </c>
      <c r="C21" s="240" t="s">
        <v>1348</v>
      </c>
      <c r="D21" s="224" t="s">
        <v>323</v>
      </c>
      <c r="E21" s="213" t="s">
        <v>324</v>
      </c>
      <c r="F21" s="214" t="s">
        <v>1469</v>
      </c>
      <c r="G21" s="195" t="s">
        <v>1104</v>
      </c>
      <c r="H21" s="195" t="s">
        <v>217</v>
      </c>
      <c r="I21" s="226">
        <v>2</v>
      </c>
      <c r="J21" s="226">
        <v>12</v>
      </c>
      <c r="K21" s="226">
        <v>2</v>
      </c>
      <c r="L21" s="226">
        <v>12</v>
      </c>
      <c r="N21" s="98"/>
    </row>
    <row r="22" spans="1:14">
      <c r="A22" s="518"/>
      <c r="B22" s="126" t="s">
        <v>21</v>
      </c>
      <c r="C22" s="126" t="s">
        <v>1181</v>
      </c>
      <c r="D22" s="158" t="s">
        <v>617</v>
      </c>
      <c r="E22" s="170" t="s">
        <v>925</v>
      </c>
      <c r="F22" s="189" t="s">
        <v>1466</v>
      </c>
      <c r="G22" s="197" t="s">
        <v>619</v>
      </c>
      <c r="H22" s="128" t="s">
        <v>607</v>
      </c>
      <c r="I22" s="150">
        <v>2</v>
      </c>
      <c r="J22" s="150">
        <v>10</v>
      </c>
      <c r="K22" s="150">
        <v>2</v>
      </c>
      <c r="L22" s="150">
        <v>10</v>
      </c>
    </row>
    <row r="23" spans="1:14" ht="22.5">
      <c r="A23" s="217" t="s">
        <v>361</v>
      </c>
      <c r="B23" s="151" t="s">
        <v>362</v>
      </c>
      <c r="C23" s="151" t="s">
        <v>1200</v>
      </c>
      <c r="D23" s="156" t="s">
        <v>363</v>
      </c>
      <c r="E23" s="213" t="s">
        <v>364</v>
      </c>
      <c r="F23" s="214" t="s">
        <v>1466</v>
      </c>
      <c r="G23" s="204" t="s">
        <v>365</v>
      </c>
      <c r="H23" s="195" t="s">
        <v>222</v>
      </c>
      <c r="I23" s="291" t="s">
        <v>366</v>
      </c>
      <c r="J23" s="152">
        <v>12</v>
      </c>
      <c r="K23" s="152">
        <v>2</v>
      </c>
      <c r="L23" s="152">
        <v>12</v>
      </c>
    </row>
    <row r="24" spans="1:14" ht="45">
      <c r="A24" s="430" t="s">
        <v>16</v>
      </c>
      <c r="B24" s="126" t="s">
        <v>27</v>
      </c>
      <c r="C24" s="126" t="s">
        <v>1408</v>
      </c>
      <c r="D24" s="158" t="s">
        <v>46</v>
      </c>
      <c r="E24" s="170" t="s">
        <v>148</v>
      </c>
      <c r="F24" s="189" t="s">
        <v>1469</v>
      </c>
      <c r="G24" s="197" t="s">
        <v>1099</v>
      </c>
      <c r="H24" s="128" t="s">
        <v>216</v>
      </c>
      <c r="I24" s="150">
        <v>2</v>
      </c>
      <c r="J24" s="150">
        <v>12</v>
      </c>
      <c r="K24" s="150">
        <v>2</v>
      </c>
      <c r="L24" s="150">
        <v>12</v>
      </c>
    </row>
    <row r="25" spans="1:14">
      <c r="A25" s="431"/>
      <c r="B25" s="151" t="s">
        <v>196</v>
      </c>
      <c r="C25" s="151" t="s">
        <v>1349</v>
      </c>
      <c r="D25" s="156" t="s">
        <v>555</v>
      </c>
      <c r="E25" s="213" t="s">
        <v>556</v>
      </c>
      <c r="F25" s="214" t="s">
        <v>1484</v>
      </c>
      <c r="G25" s="204" t="s">
        <v>19</v>
      </c>
      <c r="H25" s="195" t="s">
        <v>607</v>
      </c>
      <c r="I25" s="152">
        <v>2</v>
      </c>
      <c r="J25" s="152">
        <v>20</v>
      </c>
      <c r="K25" s="152">
        <v>2</v>
      </c>
      <c r="L25" s="152">
        <v>20</v>
      </c>
    </row>
    <row r="26" spans="1:14" ht="22.5">
      <c r="A26" s="431"/>
      <c r="B26" s="178" t="s">
        <v>702</v>
      </c>
      <c r="C26" s="178" t="s">
        <v>1409</v>
      </c>
      <c r="D26" s="169" t="s">
        <v>703</v>
      </c>
      <c r="E26" s="170" t="s">
        <v>704</v>
      </c>
      <c r="F26" s="189" t="s">
        <v>1482</v>
      </c>
      <c r="G26" s="128" t="s">
        <v>705</v>
      </c>
      <c r="H26" s="128" t="s">
        <v>215</v>
      </c>
      <c r="I26" s="199">
        <v>2</v>
      </c>
      <c r="J26" s="199">
        <v>10</v>
      </c>
      <c r="K26" s="199">
        <v>2</v>
      </c>
      <c r="L26" s="199">
        <v>10</v>
      </c>
    </row>
    <row r="27" spans="1:14">
      <c r="A27" s="432"/>
      <c r="B27" s="241" t="s">
        <v>47</v>
      </c>
      <c r="C27" s="241" t="s">
        <v>1533</v>
      </c>
      <c r="D27" s="192" t="s">
        <v>1534</v>
      </c>
      <c r="E27" s="213"/>
      <c r="F27" s="214" t="s">
        <v>1215</v>
      </c>
      <c r="G27" s="195" t="s">
        <v>345</v>
      </c>
      <c r="H27" s="195" t="s">
        <v>215</v>
      </c>
      <c r="I27" s="226">
        <v>2</v>
      </c>
      <c r="J27" s="226">
        <v>12</v>
      </c>
      <c r="K27" s="226">
        <v>2</v>
      </c>
      <c r="L27" s="226">
        <v>12</v>
      </c>
    </row>
    <row r="28" spans="1:14" ht="22.5">
      <c r="A28" s="430" t="s">
        <v>65</v>
      </c>
      <c r="B28" s="126" t="s">
        <v>378</v>
      </c>
      <c r="C28" s="126" t="s">
        <v>1352</v>
      </c>
      <c r="D28" s="158" t="s">
        <v>576</v>
      </c>
      <c r="E28" s="170" t="s">
        <v>577</v>
      </c>
      <c r="F28" s="189" t="s">
        <v>1480</v>
      </c>
      <c r="G28" s="197" t="s">
        <v>578</v>
      </c>
      <c r="H28" s="128" t="s">
        <v>215</v>
      </c>
      <c r="I28" s="150">
        <v>2</v>
      </c>
      <c r="J28" s="150">
        <v>10</v>
      </c>
      <c r="K28" s="150">
        <v>2</v>
      </c>
      <c r="L28" s="150">
        <v>10</v>
      </c>
    </row>
    <row r="29" spans="1:14" ht="33.75">
      <c r="A29" s="432"/>
      <c r="B29" s="151" t="s">
        <v>214</v>
      </c>
      <c r="C29" s="151" t="s">
        <v>1336</v>
      </c>
      <c r="D29" s="156" t="s">
        <v>848</v>
      </c>
      <c r="E29" s="213" t="s">
        <v>849</v>
      </c>
      <c r="F29" s="214" t="s">
        <v>1481</v>
      </c>
      <c r="G29" s="204" t="s">
        <v>1130</v>
      </c>
      <c r="H29" s="195" t="s">
        <v>215</v>
      </c>
      <c r="I29" s="226">
        <v>2</v>
      </c>
      <c r="J29" s="226">
        <v>10</v>
      </c>
      <c r="K29" s="226">
        <v>2</v>
      </c>
      <c r="L29" s="226">
        <v>10</v>
      </c>
    </row>
    <row r="30" spans="1:14">
      <c r="A30" s="253" t="s">
        <v>112</v>
      </c>
      <c r="B30" s="126" t="s">
        <v>596</v>
      </c>
      <c r="C30" s="126" t="s">
        <v>1223</v>
      </c>
      <c r="D30" s="158" t="s">
        <v>1224</v>
      </c>
      <c r="E30" s="170" t="s">
        <v>1599</v>
      </c>
      <c r="F30" s="189" t="s">
        <v>1215</v>
      </c>
      <c r="G30" s="197"/>
      <c r="H30" s="128" t="s">
        <v>215</v>
      </c>
      <c r="I30" s="199">
        <v>2</v>
      </c>
      <c r="J30" s="199">
        <v>10</v>
      </c>
      <c r="K30" s="199">
        <v>2</v>
      </c>
      <c r="L30" s="199">
        <v>10</v>
      </c>
    </row>
    <row r="31" spans="1:14" ht="33.75">
      <c r="A31" s="217" t="s">
        <v>93</v>
      </c>
      <c r="B31" s="151" t="s">
        <v>1127</v>
      </c>
      <c r="C31" s="151" t="s">
        <v>1410</v>
      </c>
      <c r="D31" s="156" t="s">
        <v>1128</v>
      </c>
      <c r="E31" s="213" t="s">
        <v>1129</v>
      </c>
      <c r="F31" s="214" t="s">
        <v>1481</v>
      </c>
      <c r="G31" s="204" t="s">
        <v>1130</v>
      </c>
      <c r="H31" s="195" t="s">
        <v>215</v>
      </c>
      <c r="I31" s="246">
        <v>2</v>
      </c>
      <c r="J31" s="246">
        <v>10</v>
      </c>
      <c r="K31" s="246">
        <v>2</v>
      </c>
      <c r="L31" s="246">
        <v>10</v>
      </c>
    </row>
    <row r="32" spans="1:14" ht="22.5">
      <c r="A32" s="465" t="s">
        <v>8</v>
      </c>
      <c r="B32" s="126" t="s">
        <v>34</v>
      </c>
      <c r="C32" s="126" t="s">
        <v>1196</v>
      </c>
      <c r="D32" s="158" t="s">
        <v>35</v>
      </c>
      <c r="E32" s="170" t="s">
        <v>343</v>
      </c>
      <c r="F32" s="189" t="s">
        <v>1481</v>
      </c>
      <c r="G32" s="197" t="s">
        <v>41</v>
      </c>
      <c r="H32" s="128" t="s">
        <v>215</v>
      </c>
      <c r="I32" s="150">
        <v>2</v>
      </c>
      <c r="J32" s="150">
        <v>12</v>
      </c>
      <c r="K32" s="150">
        <v>2</v>
      </c>
      <c r="L32" s="150">
        <v>12</v>
      </c>
    </row>
    <row r="33" spans="1:14" ht="22.5">
      <c r="A33" s="465"/>
      <c r="B33" s="151" t="s">
        <v>40</v>
      </c>
      <c r="C33" s="151" t="s">
        <v>1182</v>
      </c>
      <c r="D33" s="156" t="s">
        <v>967</v>
      </c>
      <c r="E33" s="213" t="s">
        <v>968</v>
      </c>
      <c r="F33" s="214" t="s">
        <v>1482</v>
      </c>
      <c r="G33" s="204" t="s">
        <v>969</v>
      </c>
      <c r="H33" s="195" t="s">
        <v>377</v>
      </c>
      <c r="I33" s="152">
        <v>2</v>
      </c>
      <c r="J33" s="152">
        <v>10</v>
      </c>
      <c r="K33" s="152">
        <v>2</v>
      </c>
      <c r="L33" s="152">
        <v>10</v>
      </c>
    </row>
    <row r="34" spans="1:14">
      <c r="A34" s="360"/>
      <c r="B34" s="361"/>
      <c r="C34" s="361"/>
      <c r="D34" s="362"/>
      <c r="E34" s="362"/>
      <c r="F34" s="362"/>
      <c r="G34" s="362"/>
      <c r="H34" s="364" t="s">
        <v>1</v>
      </c>
      <c r="I34" s="363">
        <f>+SUM(I13:I13,I17:I19,I22:I25,I28:I32)</f>
        <v>23</v>
      </c>
      <c r="J34" s="363">
        <f>+SUM(J13:J13,J17:J19,J22:J25,J28:J32)</f>
        <v>154</v>
      </c>
      <c r="K34" s="363">
        <f>+SUM(K13:K13,K17:K19,K22:K25,K28:K32)</f>
        <v>25</v>
      </c>
      <c r="L34" s="363">
        <f>+SUM(L13:L13,L17:L19,L22:L25,L28:L32)</f>
        <v>154</v>
      </c>
    </row>
    <row r="35" spans="1:14">
      <c r="A35" s="42"/>
      <c r="B35" s="43"/>
      <c r="C35" s="43"/>
      <c r="D35" s="44"/>
      <c r="E35" s="44"/>
      <c r="F35" s="44"/>
      <c r="G35" s="44"/>
      <c r="H35" s="105"/>
      <c r="I35" s="100"/>
      <c r="J35" s="100"/>
      <c r="K35" s="100"/>
      <c r="L35" s="100"/>
    </row>
    <row r="36" spans="1:14">
      <c r="A36" s="42"/>
      <c r="B36" s="43"/>
      <c r="C36" s="43"/>
      <c r="D36" s="44"/>
      <c r="E36" s="44"/>
      <c r="F36" s="44"/>
      <c r="G36" s="44"/>
      <c r="H36" s="105"/>
      <c r="I36" s="100"/>
      <c r="J36" s="100"/>
      <c r="K36" s="100"/>
      <c r="L36" s="100"/>
    </row>
    <row r="37" spans="1:14" ht="12.75" customHeight="1">
      <c r="A37" s="399" t="s">
        <v>3</v>
      </c>
      <c r="B37" s="403" t="s">
        <v>4</v>
      </c>
      <c r="C37" s="399" t="s">
        <v>1156</v>
      </c>
      <c r="D37" s="399" t="s">
        <v>5</v>
      </c>
      <c r="E37" s="398" t="s">
        <v>137</v>
      </c>
      <c r="F37" s="399" t="s">
        <v>1155</v>
      </c>
      <c r="G37" s="399" t="s">
        <v>7</v>
      </c>
      <c r="H37" s="399" t="s">
        <v>6</v>
      </c>
      <c r="I37" s="406" t="s">
        <v>929</v>
      </c>
      <c r="J37" s="408"/>
      <c r="K37" s="406" t="s">
        <v>930</v>
      </c>
      <c r="L37" s="406"/>
    </row>
    <row r="38" spans="1:14" ht="12.75" customHeight="1">
      <c r="A38" s="399"/>
      <c r="B38" s="403"/>
      <c r="C38" s="399"/>
      <c r="D38" s="399"/>
      <c r="E38" s="398"/>
      <c r="F38" s="399"/>
      <c r="G38" s="399"/>
      <c r="H38" s="399"/>
      <c r="I38" s="405" t="s">
        <v>931</v>
      </c>
      <c r="J38" s="405"/>
      <c r="K38" s="405" t="s">
        <v>931</v>
      </c>
      <c r="L38" s="405"/>
    </row>
    <row r="39" spans="1:14">
      <c r="A39" s="365" t="s">
        <v>296</v>
      </c>
      <c r="B39" s="125" t="s">
        <v>415</v>
      </c>
      <c r="C39" s="125" t="s">
        <v>1251</v>
      </c>
      <c r="D39" s="127" t="s">
        <v>416</v>
      </c>
      <c r="E39" s="273" t="s">
        <v>612</v>
      </c>
      <c r="F39" s="189" t="s">
        <v>1215</v>
      </c>
      <c r="G39" s="128" t="s">
        <v>345</v>
      </c>
      <c r="H39" s="128" t="s">
        <v>613</v>
      </c>
      <c r="I39" s="128">
        <v>2</v>
      </c>
      <c r="J39" s="128">
        <v>20</v>
      </c>
      <c r="K39" s="128">
        <v>2</v>
      </c>
      <c r="L39" s="128">
        <v>20</v>
      </c>
    </row>
    <row r="40" spans="1:14">
      <c r="A40" s="366" t="s">
        <v>188</v>
      </c>
      <c r="B40" s="238" t="s">
        <v>479</v>
      </c>
      <c r="C40" s="238" t="s">
        <v>1190</v>
      </c>
      <c r="D40" s="239" t="s">
        <v>480</v>
      </c>
      <c r="E40" s="306" t="s">
        <v>665</v>
      </c>
      <c r="F40" s="214" t="s">
        <v>1215</v>
      </c>
      <c r="G40" s="195" t="s">
        <v>499</v>
      </c>
      <c r="H40" s="195" t="s">
        <v>215</v>
      </c>
      <c r="I40" s="195">
        <v>2</v>
      </c>
      <c r="J40" s="195">
        <v>5</v>
      </c>
      <c r="K40" s="195">
        <v>2</v>
      </c>
      <c r="L40" s="195">
        <v>5</v>
      </c>
    </row>
    <row r="41" spans="1:14">
      <c r="A41" s="365" t="s">
        <v>10</v>
      </c>
      <c r="B41" s="125" t="s">
        <v>97</v>
      </c>
      <c r="C41" s="125" t="s">
        <v>1405</v>
      </c>
      <c r="D41" s="127" t="s">
        <v>1030</v>
      </c>
      <c r="E41" s="273" t="s">
        <v>759</v>
      </c>
      <c r="F41" s="189" t="s">
        <v>1215</v>
      </c>
      <c r="G41" s="128" t="s">
        <v>315</v>
      </c>
      <c r="H41" s="128" t="s">
        <v>234</v>
      </c>
      <c r="I41" s="128">
        <v>3</v>
      </c>
      <c r="J41" s="128">
        <v>15</v>
      </c>
      <c r="K41" s="128">
        <v>3</v>
      </c>
      <c r="L41" s="128">
        <v>15</v>
      </c>
      <c r="N41" s="96"/>
    </row>
    <row r="42" spans="1:14" ht="12.75" customHeight="1">
      <c r="A42" s="538" t="s">
        <v>38</v>
      </c>
      <c r="B42" s="238" t="s">
        <v>73</v>
      </c>
      <c r="C42" s="238" t="s">
        <v>1283</v>
      </c>
      <c r="D42" s="242" t="s">
        <v>911</v>
      </c>
      <c r="E42" s="306" t="s">
        <v>912</v>
      </c>
      <c r="F42" s="214"/>
      <c r="G42" s="195" t="s">
        <v>315</v>
      </c>
      <c r="H42" s="195" t="s">
        <v>377</v>
      </c>
      <c r="I42" s="195" t="s">
        <v>1082</v>
      </c>
      <c r="J42" s="195" t="s">
        <v>1082</v>
      </c>
      <c r="K42" s="195">
        <v>1</v>
      </c>
      <c r="L42" s="195">
        <v>10</v>
      </c>
      <c r="N42" s="96"/>
    </row>
    <row r="43" spans="1:14" ht="22.5">
      <c r="A43" s="539"/>
      <c r="B43" s="126" t="s">
        <v>692</v>
      </c>
      <c r="C43" s="126" t="s">
        <v>1181</v>
      </c>
      <c r="D43" s="158" t="s">
        <v>694</v>
      </c>
      <c r="E43" s="273" t="s">
        <v>693</v>
      </c>
      <c r="F43" s="189" t="s">
        <v>1466</v>
      </c>
      <c r="G43" s="197" t="s">
        <v>19</v>
      </c>
      <c r="H43" s="128" t="s">
        <v>215</v>
      </c>
      <c r="I43" s="150">
        <v>2</v>
      </c>
      <c r="J43" s="150">
        <v>20</v>
      </c>
      <c r="K43" s="150">
        <v>2</v>
      </c>
      <c r="L43" s="150">
        <v>20</v>
      </c>
      <c r="N43" s="96"/>
    </row>
    <row r="44" spans="1:14">
      <c r="A44" s="538" t="s">
        <v>16</v>
      </c>
      <c r="B44" s="238" t="s">
        <v>711</v>
      </c>
      <c r="C44" s="238" t="s">
        <v>1411</v>
      </c>
      <c r="D44" s="239" t="s">
        <v>712</v>
      </c>
      <c r="E44" s="306" t="s">
        <v>713</v>
      </c>
      <c r="F44" s="214" t="s">
        <v>1215</v>
      </c>
      <c r="G44" s="195" t="s">
        <v>345</v>
      </c>
      <c r="H44" s="195" t="s">
        <v>714</v>
      </c>
      <c r="I44" s="195">
        <v>2</v>
      </c>
      <c r="J44" s="195">
        <v>6</v>
      </c>
      <c r="K44" s="195">
        <v>2</v>
      </c>
      <c r="L44" s="195">
        <v>6</v>
      </c>
    </row>
    <row r="45" spans="1:14">
      <c r="A45" s="540"/>
      <c r="B45" s="126" t="s">
        <v>270</v>
      </c>
      <c r="C45" s="126" t="s">
        <v>1483</v>
      </c>
      <c r="D45" s="158" t="s">
        <v>271</v>
      </c>
      <c r="E45" s="273" t="s">
        <v>272</v>
      </c>
      <c r="F45" s="189" t="s">
        <v>1215</v>
      </c>
      <c r="G45" s="197" t="s">
        <v>315</v>
      </c>
      <c r="H45" s="128" t="s">
        <v>215</v>
      </c>
      <c r="I45" s="150">
        <v>2</v>
      </c>
      <c r="J45" s="150">
        <v>10</v>
      </c>
      <c r="K45" s="150">
        <v>2</v>
      </c>
      <c r="L45" s="150">
        <v>10</v>
      </c>
    </row>
    <row r="46" spans="1:14" ht="22.5">
      <c r="A46" s="539"/>
      <c r="B46" s="238" t="s">
        <v>1086</v>
      </c>
      <c r="C46" s="238" t="s">
        <v>1305</v>
      </c>
      <c r="D46" s="192" t="s">
        <v>1087</v>
      </c>
      <c r="E46" s="306" t="s">
        <v>1186</v>
      </c>
      <c r="F46" s="214" t="s">
        <v>1215</v>
      </c>
      <c r="G46" s="195" t="s">
        <v>499</v>
      </c>
      <c r="H46" s="195" t="s">
        <v>215</v>
      </c>
      <c r="I46" s="195">
        <v>2</v>
      </c>
      <c r="J46" s="195">
        <v>10</v>
      </c>
      <c r="K46" s="195">
        <v>2</v>
      </c>
      <c r="L46" s="195">
        <v>10</v>
      </c>
    </row>
    <row r="47" spans="1:14" ht="22.5">
      <c r="A47" s="538" t="s">
        <v>93</v>
      </c>
      <c r="B47" s="126" t="s">
        <v>515</v>
      </c>
      <c r="C47" s="126" t="s">
        <v>1341</v>
      </c>
      <c r="D47" s="158" t="s">
        <v>513</v>
      </c>
      <c r="E47" s="273" t="s">
        <v>514</v>
      </c>
      <c r="F47" s="189" t="s">
        <v>1212</v>
      </c>
      <c r="G47" s="197" t="s">
        <v>512</v>
      </c>
      <c r="H47" s="128" t="s">
        <v>217</v>
      </c>
      <c r="I47" s="150">
        <v>2</v>
      </c>
      <c r="J47" s="150">
        <v>10</v>
      </c>
      <c r="K47" s="150">
        <v>2</v>
      </c>
      <c r="L47" s="150">
        <v>10</v>
      </c>
    </row>
    <row r="48" spans="1:14">
      <c r="A48" s="539"/>
      <c r="B48" s="151" t="s">
        <v>1037</v>
      </c>
      <c r="C48" s="151" t="s">
        <v>1412</v>
      </c>
      <c r="D48" s="224" t="s">
        <v>1036</v>
      </c>
      <c r="E48" s="306" t="s">
        <v>1039</v>
      </c>
      <c r="F48" s="214" t="s">
        <v>1215</v>
      </c>
      <c r="G48" s="148" t="s">
        <v>1038</v>
      </c>
      <c r="H48" s="195" t="s">
        <v>215</v>
      </c>
      <c r="I48" s="152">
        <v>2</v>
      </c>
      <c r="J48" s="152">
        <v>10</v>
      </c>
      <c r="K48" s="152">
        <v>2</v>
      </c>
      <c r="L48" s="152">
        <v>10</v>
      </c>
      <c r="M48" s="104"/>
    </row>
    <row r="49" spans="1:13">
      <c r="A49" s="78"/>
      <c r="B49" s="43"/>
      <c r="C49" s="43"/>
      <c r="D49" s="44"/>
      <c r="E49" s="44"/>
      <c r="F49" s="44"/>
      <c r="G49" s="44"/>
      <c r="H49" s="52" t="s">
        <v>1</v>
      </c>
      <c r="I49" s="46">
        <f>+SUM(I39:I44,I45:I47)</f>
        <v>17</v>
      </c>
      <c r="J49" s="46">
        <f>+SUM(J39:J48)</f>
        <v>106</v>
      </c>
      <c r="K49" s="46">
        <f>+SUM(K39:K48)</f>
        <v>20</v>
      </c>
      <c r="L49" s="46">
        <f>+SUM(L39:L48)</f>
        <v>116</v>
      </c>
    </row>
    <row r="50" spans="1:13">
      <c r="A50" s="42"/>
    </row>
    <row r="52" spans="1:13">
      <c r="B52" s="50"/>
      <c r="C52" s="50"/>
      <c r="D52" s="48"/>
      <c r="E52" s="48"/>
      <c r="F52" s="48"/>
      <c r="G52" s="48"/>
      <c r="H52" s="49"/>
      <c r="I52" s="66" t="s">
        <v>317</v>
      </c>
      <c r="J52" s="67">
        <f>SUM(I49,I34)</f>
        <v>40</v>
      </c>
      <c r="K52" s="41"/>
      <c r="L52" s="39"/>
      <c r="M52" s="41"/>
    </row>
    <row r="53" spans="1:13">
      <c r="A53" s="41" t="s">
        <v>254</v>
      </c>
      <c r="B53" s="50"/>
      <c r="C53" s="50"/>
      <c r="D53" s="48"/>
      <c r="E53" s="48"/>
      <c r="F53" s="48"/>
      <c r="G53" s="48"/>
      <c r="H53" s="49"/>
      <c r="I53" s="41"/>
      <c r="J53" s="41"/>
      <c r="K53" s="41"/>
      <c r="L53" s="39"/>
      <c r="M53" s="41"/>
    </row>
    <row r="54" spans="1:13">
      <c r="A54" s="41" t="s">
        <v>255</v>
      </c>
      <c r="B54" s="39"/>
      <c r="C54" s="39"/>
      <c r="D54" s="141" t="s">
        <v>727</v>
      </c>
      <c r="E54" s="142">
        <v>24</v>
      </c>
      <c r="F54" s="142"/>
      <c r="G54" s="48"/>
      <c r="H54" s="49"/>
      <c r="I54" s="41"/>
      <c r="J54" s="41"/>
      <c r="K54" s="41"/>
      <c r="L54" s="39"/>
      <c r="M54" s="41"/>
    </row>
    <row r="55" spans="1:13">
      <c r="A55" s="41" t="s">
        <v>256</v>
      </c>
      <c r="B55" s="50"/>
      <c r="C55" s="50"/>
      <c r="D55" s="48"/>
      <c r="E55" s="48"/>
      <c r="F55" s="48"/>
      <c r="G55" s="48"/>
      <c r="H55" s="49"/>
      <c r="I55" s="41"/>
      <c r="J55" s="41"/>
      <c r="K55" s="41"/>
      <c r="L55" s="39"/>
      <c r="M55" s="41"/>
    </row>
    <row r="56" spans="1:13">
      <c r="A56" s="41" t="s">
        <v>257</v>
      </c>
      <c r="B56" s="50"/>
      <c r="C56" s="50"/>
      <c r="D56" s="48"/>
      <c r="E56" s="48"/>
      <c r="F56" s="48"/>
      <c r="G56" s="48"/>
      <c r="H56" s="49"/>
      <c r="I56" s="41"/>
      <c r="J56" s="41"/>
      <c r="K56" s="41"/>
      <c r="L56" s="39"/>
      <c r="M56" s="41"/>
    </row>
    <row r="57" spans="1:13">
      <c r="G57"/>
    </row>
    <row r="58" spans="1:13">
      <c r="G58"/>
    </row>
    <row r="59" spans="1:13">
      <c r="G59"/>
    </row>
    <row r="60" spans="1:13">
      <c r="G60"/>
    </row>
    <row r="61" spans="1:13">
      <c r="G61"/>
    </row>
    <row r="62" spans="1:13">
      <c r="G62"/>
    </row>
    <row r="63" spans="1:13">
      <c r="G63"/>
    </row>
    <row r="64" spans="1:13">
      <c r="G64"/>
    </row>
    <row r="65" spans="7:7">
      <c r="G65"/>
    </row>
    <row r="66" spans="7:7">
      <c r="G66"/>
    </row>
    <row r="67" spans="7:7">
      <c r="G67"/>
    </row>
    <row r="68" spans="7:7">
      <c r="G68"/>
    </row>
    <row r="69" spans="7:7">
      <c r="G69"/>
    </row>
  </sheetData>
  <mergeCells count="34">
    <mergeCell ref="B2:J2"/>
    <mergeCell ref="K11:L11"/>
    <mergeCell ref="I12:J12"/>
    <mergeCell ref="I11:J11"/>
    <mergeCell ref="G11:G12"/>
    <mergeCell ref="E11:E12"/>
    <mergeCell ref="D11:D12"/>
    <mergeCell ref="K12:L12"/>
    <mergeCell ref="H11:H12"/>
    <mergeCell ref="B11:B12"/>
    <mergeCell ref="A47:A48"/>
    <mergeCell ref="K38:L38"/>
    <mergeCell ref="H37:H38"/>
    <mergeCell ref="A44:A46"/>
    <mergeCell ref="C37:C38"/>
    <mergeCell ref="I38:J38"/>
    <mergeCell ref="F37:F38"/>
    <mergeCell ref="K37:L37"/>
    <mergeCell ref="C11:C12"/>
    <mergeCell ref="A19:A20"/>
    <mergeCell ref="A15:A18"/>
    <mergeCell ref="A32:A33"/>
    <mergeCell ref="A11:A12"/>
    <mergeCell ref="A24:A27"/>
    <mergeCell ref="A28:A29"/>
    <mergeCell ref="A21:A22"/>
    <mergeCell ref="I37:J37"/>
    <mergeCell ref="G37:G38"/>
    <mergeCell ref="B37:B38"/>
    <mergeCell ref="A42:A43"/>
    <mergeCell ref="E37:E38"/>
    <mergeCell ref="A37:A38"/>
    <mergeCell ref="F11:F12"/>
    <mergeCell ref="D37:D38"/>
  </mergeCells>
  <hyperlinks>
    <hyperlink ref="E18" r:id="rId1"/>
    <hyperlink ref="E32" r:id="rId2"/>
    <hyperlink ref="E23" r:id="rId3"/>
    <hyperlink ref="E28" r:id="rId4"/>
    <hyperlink ref="E25" r:id="rId5"/>
    <hyperlink ref="E45" r:id="rId6"/>
    <hyperlink ref="E47" r:id="rId7"/>
    <hyperlink ref="E39" r:id="rId8"/>
    <hyperlink ref="E40" r:id="rId9"/>
    <hyperlink ref="E41" r:id="rId10"/>
    <hyperlink ref="E44" r:id="rId11"/>
    <hyperlink ref="E19" r:id="rId12"/>
    <hyperlink ref="E33" r:id="rId13"/>
    <hyperlink ref="E20" r:id="rId14"/>
    <hyperlink ref="E13" r:id="rId15"/>
    <hyperlink ref="E48" r:id="rId16"/>
    <hyperlink ref="E26" r:id="rId17"/>
    <hyperlink ref="E43" r:id="rId18"/>
    <hyperlink ref="E24" r:id="rId19"/>
    <hyperlink ref="E31" r:id="rId20"/>
    <hyperlink ref="E29" r:id="rId21"/>
    <hyperlink ref="E30" r:id="rId22"/>
    <hyperlink ref="E46" r:id="rId23"/>
    <hyperlink ref="E14" r:id="rId24"/>
  </hyperlinks>
  <pageMargins left="0.7" right="0.7" top="0.75" bottom="0.75" header="0.3" footer="0.3"/>
  <pageSetup paperSize="9" orientation="portrait" horizontalDpi="300" verticalDpi="300" r:id="rId25"/>
  <drawing r:id="rId2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6"/>
  <sheetViews>
    <sheetView tabSelected="1" zoomScale="90" zoomScaleNormal="90" workbookViewId="0">
      <selection activeCell="D28" sqref="D28:D29"/>
    </sheetView>
  </sheetViews>
  <sheetFormatPr defaultRowHeight="12.75"/>
  <cols>
    <col min="1" max="1" width="15.42578125" customWidth="1"/>
    <col min="2" max="2" width="18.28515625" style="36" customWidth="1"/>
    <col min="3" max="3" width="15.42578125" style="36" customWidth="1"/>
    <col min="4" max="4" width="26.85546875" customWidth="1"/>
    <col min="5" max="5" width="35.85546875" customWidth="1"/>
    <col min="6" max="6" width="16.140625" customWidth="1"/>
    <col min="7" max="7" width="35.85546875" style="35" customWidth="1"/>
    <col min="8" max="8" width="33.140625" customWidth="1"/>
    <col min="9" max="9" width="10.7109375" customWidth="1"/>
    <col min="10" max="10" width="9.7109375" bestFit="1" customWidth="1"/>
    <col min="14" max="21" width="9.140625" style="112" customWidth="1"/>
  </cols>
  <sheetData>
    <row r="1" spans="1:53" s="7" customFormat="1" ht="26.25">
      <c r="A1" s="2"/>
      <c r="B1" s="82" t="s">
        <v>836</v>
      </c>
      <c r="C1" s="82"/>
      <c r="D1" s="9"/>
      <c r="E1" s="9"/>
      <c r="F1" s="9"/>
      <c r="G1" s="81"/>
      <c r="H1" s="10"/>
      <c r="I1" s="2"/>
      <c r="J1" s="2"/>
      <c r="K1" s="2"/>
      <c r="M1" s="3"/>
      <c r="N1" s="94"/>
      <c r="O1" s="94"/>
      <c r="P1" s="94"/>
      <c r="Q1" s="94"/>
      <c r="R1" s="94"/>
      <c r="S1" s="94"/>
      <c r="T1" s="94"/>
      <c r="U1" s="9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s="7" customFormat="1" ht="32.25">
      <c r="A2" s="2"/>
      <c r="B2" s="407" t="s">
        <v>1071</v>
      </c>
      <c r="C2" s="407"/>
      <c r="D2" s="407"/>
      <c r="E2" s="407"/>
      <c r="F2" s="407"/>
      <c r="G2" s="407"/>
      <c r="H2" s="407"/>
      <c r="I2" s="407"/>
      <c r="J2" s="407"/>
      <c r="K2" s="2"/>
      <c r="M2" s="3"/>
      <c r="N2" s="94"/>
      <c r="O2" s="94"/>
      <c r="P2" s="94"/>
      <c r="Q2" s="94"/>
      <c r="R2" s="94"/>
      <c r="S2" s="94"/>
      <c r="T2" s="94"/>
      <c r="U2" s="9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s="7" customFormat="1" ht="23.25">
      <c r="A3" s="2"/>
      <c r="B3" s="83" t="s">
        <v>316</v>
      </c>
      <c r="C3" s="83"/>
      <c r="D3" s="9"/>
      <c r="E3" s="9"/>
      <c r="F3" s="9"/>
      <c r="G3" s="89"/>
      <c r="H3" s="10"/>
      <c r="I3" s="2"/>
      <c r="J3" s="2"/>
      <c r="K3" s="2"/>
      <c r="M3" s="3"/>
      <c r="N3" s="94"/>
      <c r="O3" s="94"/>
      <c r="P3" s="94"/>
      <c r="Q3" s="94"/>
      <c r="R3" s="94"/>
      <c r="S3" s="94"/>
      <c r="T3" s="94"/>
      <c r="U3" s="94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s="7" customFormat="1">
      <c r="A4" s="2"/>
      <c r="G4" s="9"/>
      <c r="K4" s="1"/>
      <c r="L4" s="3"/>
      <c r="M4" s="3"/>
      <c r="N4" s="94"/>
      <c r="O4" s="94"/>
      <c r="P4" s="94"/>
      <c r="Q4" s="94"/>
      <c r="R4" s="94"/>
      <c r="S4" s="94"/>
      <c r="T4" s="94"/>
      <c r="U4" s="9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s="7" customFormat="1">
      <c r="A5" s="2"/>
      <c r="G5" s="9"/>
      <c r="K5" s="1"/>
      <c r="L5" s="3"/>
      <c r="M5" s="3"/>
      <c r="N5" s="94"/>
      <c r="O5" s="94"/>
      <c r="P5" s="94"/>
      <c r="Q5" s="94"/>
      <c r="R5" s="94"/>
      <c r="S5" s="94"/>
      <c r="T5" s="94"/>
      <c r="U5" s="94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s="7" customFormat="1">
      <c r="A6" s="2"/>
      <c r="B6" s="7" t="s">
        <v>867</v>
      </c>
      <c r="G6" s="9"/>
      <c r="K6" s="2"/>
      <c r="M6" s="3"/>
      <c r="N6" s="94"/>
      <c r="O6" s="94"/>
      <c r="P6" s="94"/>
      <c r="Q6" s="94"/>
      <c r="R6" s="94"/>
      <c r="S6" s="94"/>
      <c r="T6" s="94"/>
      <c r="U6" s="94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s="8" customFormat="1" ht="15">
      <c r="A7" s="2"/>
      <c r="B7" s="7"/>
      <c r="C7" s="7"/>
      <c r="D7" s="9"/>
      <c r="E7" s="9"/>
      <c r="F7" s="9"/>
      <c r="G7" s="81"/>
      <c r="H7" s="10"/>
      <c r="I7" s="2"/>
      <c r="J7" s="2"/>
      <c r="K7" s="2"/>
      <c r="L7" s="7"/>
      <c r="M7" s="12"/>
      <c r="N7" s="94"/>
      <c r="O7" s="94"/>
      <c r="P7" s="94"/>
      <c r="Q7" s="94"/>
      <c r="R7" s="94"/>
      <c r="S7" s="94"/>
      <c r="T7" s="94"/>
      <c r="U7" s="94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8" customFormat="1" ht="12.75" customHeight="1">
      <c r="A8" s="399" t="s">
        <v>3</v>
      </c>
      <c r="B8" s="403" t="s">
        <v>4</v>
      </c>
      <c r="C8" s="399" t="s">
        <v>1156</v>
      </c>
      <c r="D8" s="399" t="s">
        <v>5</v>
      </c>
      <c r="E8" s="398" t="s">
        <v>137</v>
      </c>
      <c r="F8" s="389" t="s">
        <v>1155</v>
      </c>
      <c r="G8" s="399" t="s">
        <v>7</v>
      </c>
      <c r="H8" s="399" t="s">
        <v>6</v>
      </c>
      <c r="I8" s="406" t="s">
        <v>929</v>
      </c>
      <c r="J8" s="408"/>
      <c r="K8" s="406" t="s">
        <v>930</v>
      </c>
      <c r="L8" s="406"/>
      <c r="M8" s="12"/>
      <c r="N8" s="94"/>
      <c r="O8" s="94"/>
      <c r="P8" s="94"/>
      <c r="Q8" s="94"/>
      <c r="R8" s="94"/>
      <c r="S8" s="94"/>
      <c r="T8" s="94"/>
      <c r="U8" s="94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3" s="8" customFormat="1" ht="14.25" customHeight="1">
      <c r="A9" s="399"/>
      <c r="B9" s="403"/>
      <c r="C9" s="399"/>
      <c r="D9" s="399"/>
      <c r="E9" s="398"/>
      <c r="F9" s="389"/>
      <c r="G9" s="399"/>
      <c r="H9" s="399"/>
      <c r="I9" s="405" t="s">
        <v>931</v>
      </c>
      <c r="J9" s="405"/>
      <c r="K9" s="405" t="s">
        <v>931</v>
      </c>
      <c r="L9" s="405"/>
      <c r="M9" s="3"/>
      <c r="N9" s="94"/>
      <c r="O9" s="94"/>
      <c r="P9" s="94"/>
      <c r="Q9" s="94"/>
      <c r="R9" s="94"/>
      <c r="S9" s="94"/>
      <c r="T9" s="94"/>
      <c r="U9" s="9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3" s="8" customFormat="1" ht="14.25" customHeight="1">
      <c r="A10" s="190" t="s">
        <v>37</v>
      </c>
      <c r="B10" s="125" t="s">
        <v>1004</v>
      </c>
      <c r="C10" s="125" t="s">
        <v>1439</v>
      </c>
      <c r="D10" s="127" t="s">
        <v>1005</v>
      </c>
      <c r="E10" s="311" t="s">
        <v>1006</v>
      </c>
      <c r="F10" s="367" t="s">
        <v>1494</v>
      </c>
      <c r="G10" s="128" t="s">
        <v>638</v>
      </c>
      <c r="H10" s="128" t="s">
        <v>232</v>
      </c>
      <c r="I10" s="128">
        <v>3</v>
      </c>
      <c r="J10" s="128">
        <v>15</v>
      </c>
      <c r="K10" s="128">
        <v>3</v>
      </c>
      <c r="L10" s="128">
        <v>15</v>
      </c>
      <c r="M10" s="3"/>
      <c r="N10" s="94"/>
      <c r="O10" s="94"/>
      <c r="P10" s="94"/>
      <c r="Q10" s="94"/>
      <c r="R10" s="94"/>
      <c r="S10" s="94"/>
      <c r="T10" s="94"/>
      <c r="U10" s="9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3" s="8" customFormat="1" ht="14.25" customHeight="1">
      <c r="A11" s="190" t="s">
        <v>13</v>
      </c>
      <c r="B11" s="238" t="s">
        <v>77</v>
      </c>
      <c r="C11" s="368" t="s">
        <v>1440</v>
      </c>
      <c r="D11" s="156" t="s">
        <v>78</v>
      </c>
      <c r="E11" s="306" t="s">
        <v>684</v>
      </c>
      <c r="F11" s="369" t="s">
        <v>1494</v>
      </c>
      <c r="G11" s="204" t="s">
        <v>390</v>
      </c>
      <c r="H11" s="195" t="s">
        <v>377</v>
      </c>
      <c r="I11" s="195">
        <v>8</v>
      </c>
      <c r="J11" s="195">
        <v>40</v>
      </c>
      <c r="K11" s="195">
        <v>8</v>
      </c>
      <c r="L11" s="195">
        <v>40</v>
      </c>
      <c r="M11" s="3"/>
      <c r="N11" s="94"/>
      <c r="O11" s="94"/>
      <c r="P11" s="94"/>
      <c r="Q11" s="94"/>
      <c r="R11" s="94"/>
      <c r="S11" s="94"/>
      <c r="T11" s="94"/>
      <c r="U11" s="9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3" s="23" customFormat="1" ht="30" customHeight="1">
      <c r="A12" s="190" t="s">
        <v>634</v>
      </c>
      <c r="B12" s="125" t="s">
        <v>635</v>
      </c>
      <c r="C12" s="125" t="s">
        <v>1441</v>
      </c>
      <c r="D12" s="127" t="s">
        <v>636</v>
      </c>
      <c r="E12" s="311" t="s">
        <v>637</v>
      </c>
      <c r="F12" s="367" t="s">
        <v>1494</v>
      </c>
      <c r="G12" s="128" t="s">
        <v>638</v>
      </c>
      <c r="H12" s="128" t="s">
        <v>607</v>
      </c>
      <c r="I12" s="128">
        <v>2</v>
      </c>
      <c r="J12" s="128">
        <v>20</v>
      </c>
      <c r="K12" s="128">
        <v>2</v>
      </c>
      <c r="L12" s="128">
        <v>20</v>
      </c>
      <c r="M12" s="24"/>
      <c r="N12" s="111"/>
      <c r="O12" s="111"/>
      <c r="P12" s="111"/>
      <c r="Q12" s="111"/>
      <c r="R12" s="111"/>
      <c r="S12" s="111"/>
      <c r="T12" s="111"/>
      <c r="U12" s="111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3" s="23" customFormat="1">
      <c r="A13" s="434" t="s">
        <v>296</v>
      </c>
      <c r="B13" s="546" t="s">
        <v>841</v>
      </c>
      <c r="C13" s="547" t="s">
        <v>1442</v>
      </c>
      <c r="D13" s="554" t="s">
        <v>842</v>
      </c>
      <c r="E13" s="545" t="s">
        <v>843</v>
      </c>
      <c r="F13" s="370" t="s">
        <v>1496</v>
      </c>
      <c r="G13" s="195" t="s">
        <v>844</v>
      </c>
      <c r="H13" s="552" t="s">
        <v>215</v>
      </c>
      <c r="I13" s="195">
        <v>2</v>
      </c>
      <c r="J13" s="195">
        <v>10</v>
      </c>
      <c r="K13" s="195">
        <v>2</v>
      </c>
      <c r="L13" s="195">
        <v>10</v>
      </c>
      <c r="M13" s="24"/>
      <c r="N13" s="111"/>
      <c r="O13" s="111"/>
      <c r="P13" s="111"/>
      <c r="Q13" s="111"/>
      <c r="R13" s="111"/>
      <c r="S13" s="111"/>
      <c r="T13" s="111"/>
      <c r="U13" s="111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3" s="23" customFormat="1">
      <c r="A14" s="472"/>
      <c r="B14" s="546"/>
      <c r="C14" s="548"/>
      <c r="D14" s="554"/>
      <c r="E14" s="545"/>
      <c r="F14" s="370" t="s">
        <v>1495</v>
      </c>
      <c r="G14" s="195" t="s">
        <v>789</v>
      </c>
      <c r="H14" s="552"/>
      <c r="I14" s="195">
        <v>2</v>
      </c>
      <c r="J14" s="195">
        <v>10</v>
      </c>
      <c r="K14" s="195">
        <v>2</v>
      </c>
      <c r="L14" s="195">
        <v>10</v>
      </c>
      <c r="M14" s="24"/>
      <c r="N14" s="111"/>
      <c r="O14" s="111"/>
      <c r="P14" s="111"/>
      <c r="Q14" s="111"/>
      <c r="R14" s="111"/>
      <c r="S14" s="111"/>
      <c r="T14" s="111"/>
      <c r="U14" s="111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3" s="23" customFormat="1">
      <c r="A15" s="435"/>
      <c r="B15" s="125" t="s">
        <v>581</v>
      </c>
      <c r="C15" s="372" t="s">
        <v>1245</v>
      </c>
      <c r="D15" s="127" t="s">
        <v>582</v>
      </c>
      <c r="E15" s="311" t="s">
        <v>1621</v>
      </c>
      <c r="F15" s="367" t="s">
        <v>1496</v>
      </c>
      <c r="G15" s="128" t="s">
        <v>844</v>
      </c>
      <c r="H15" s="128" t="s">
        <v>215</v>
      </c>
      <c r="I15" s="128">
        <v>2</v>
      </c>
      <c r="J15" s="128">
        <v>10</v>
      </c>
      <c r="K15" s="128">
        <v>2</v>
      </c>
      <c r="L15" s="128">
        <v>10</v>
      </c>
      <c r="M15" s="24"/>
      <c r="N15" s="111"/>
      <c r="O15" s="111"/>
      <c r="P15" s="111"/>
      <c r="Q15" s="111"/>
      <c r="R15" s="111"/>
      <c r="S15" s="111"/>
      <c r="T15" s="111"/>
      <c r="U15" s="111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3" s="23" customFormat="1" ht="33.75">
      <c r="A16" s="556" t="s">
        <v>188</v>
      </c>
      <c r="B16" s="238" t="s">
        <v>799</v>
      </c>
      <c r="C16" s="238" t="s">
        <v>1443</v>
      </c>
      <c r="D16" s="239" t="s">
        <v>800</v>
      </c>
      <c r="E16" s="310" t="s">
        <v>801</v>
      </c>
      <c r="F16" s="370" t="s">
        <v>1494</v>
      </c>
      <c r="G16" s="195" t="s">
        <v>802</v>
      </c>
      <c r="H16" s="195" t="s">
        <v>215</v>
      </c>
      <c r="I16" s="195">
        <v>2</v>
      </c>
      <c r="J16" s="195">
        <v>10</v>
      </c>
      <c r="K16" s="195">
        <v>2</v>
      </c>
      <c r="L16" s="195">
        <v>10</v>
      </c>
      <c r="M16" s="24"/>
      <c r="N16" s="111"/>
      <c r="O16" s="111"/>
      <c r="P16" s="111"/>
      <c r="Q16" s="111"/>
      <c r="R16" s="111"/>
      <c r="S16" s="111"/>
      <c r="T16" s="111"/>
      <c r="U16" s="111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23" customFormat="1" ht="22.5">
      <c r="A17" s="556"/>
      <c r="B17" s="125" t="s">
        <v>187</v>
      </c>
      <c r="C17" s="125" t="s">
        <v>1367</v>
      </c>
      <c r="D17" s="127" t="s">
        <v>832</v>
      </c>
      <c r="E17" s="311" t="s">
        <v>833</v>
      </c>
      <c r="F17" s="367" t="s">
        <v>1496</v>
      </c>
      <c r="G17" s="128" t="s">
        <v>834</v>
      </c>
      <c r="H17" s="128" t="s">
        <v>215</v>
      </c>
      <c r="I17" s="128">
        <v>2</v>
      </c>
      <c r="J17" s="128">
        <v>10</v>
      </c>
      <c r="K17" s="128">
        <v>2</v>
      </c>
      <c r="L17" s="128">
        <v>10</v>
      </c>
      <c r="M17" s="24"/>
      <c r="N17" s="111"/>
      <c r="O17" s="111"/>
      <c r="P17" s="111"/>
      <c r="Q17" s="111"/>
      <c r="R17" s="111"/>
      <c r="S17" s="111"/>
      <c r="T17" s="111"/>
      <c r="U17" s="111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s="23" customFormat="1">
      <c r="A18" s="556"/>
      <c r="B18" s="238" t="s">
        <v>586</v>
      </c>
      <c r="C18" s="238" t="s">
        <v>1413</v>
      </c>
      <c r="D18" s="239" t="s">
        <v>914</v>
      </c>
      <c r="E18" s="306" t="s">
        <v>588</v>
      </c>
      <c r="F18" s="369" t="s">
        <v>1494</v>
      </c>
      <c r="G18" s="195" t="s">
        <v>915</v>
      </c>
      <c r="H18" s="195" t="s">
        <v>215</v>
      </c>
      <c r="I18" s="195">
        <v>2</v>
      </c>
      <c r="J18" s="195">
        <v>10</v>
      </c>
      <c r="K18" s="195">
        <v>2</v>
      </c>
      <c r="L18" s="195">
        <v>10</v>
      </c>
      <c r="M18" s="24"/>
      <c r="N18" s="111"/>
      <c r="O18" s="111"/>
      <c r="P18" s="111"/>
      <c r="Q18" s="111"/>
      <c r="R18" s="111"/>
      <c r="S18" s="111"/>
      <c r="T18" s="111"/>
      <c r="U18" s="111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7" customFormat="1" ht="22.5">
      <c r="A19" s="465" t="s">
        <v>18</v>
      </c>
      <c r="B19" s="126" t="s">
        <v>79</v>
      </c>
      <c r="C19" s="126" t="s">
        <v>1324</v>
      </c>
      <c r="D19" s="158" t="s">
        <v>80</v>
      </c>
      <c r="E19" s="273" t="s">
        <v>403</v>
      </c>
      <c r="F19" s="165" t="s">
        <v>1494</v>
      </c>
      <c r="G19" s="197" t="s">
        <v>192</v>
      </c>
      <c r="H19" s="128" t="s">
        <v>215</v>
      </c>
      <c r="I19" s="150">
        <v>2</v>
      </c>
      <c r="J19" s="150">
        <v>10</v>
      </c>
      <c r="K19" s="150">
        <v>2</v>
      </c>
      <c r="L19" s="150">
        <v>10</v>
      </c>
      <c r="M19" s="3"/>
      <c r="N19" s="94"/>
      <c r="O19" s="94"/>
      <c r="P19" s="94"/>
      <c r="Q19" s="94"/>
      <c r="R19" s="94"/>
      <c r="S19" s="94"/>
      <c r="T19" s="94"/>
      <c r="U19" s="94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7" customFormat="1" ht="27.75" customHeight="1">
      <c r="A20" s="465"/>
      <c r="B20" s="151" t="s">
        <v>476</v>
      </c>
      <c r="C20" s="321" t="s">
        <v>1444</v>
      </c>
      <c r="D20" s="242" t="s">
        <v>475</v>
      </c>
      <c r="E20" s="306" t="s">
        <v>477</v>
      </c>
      <c r="F20" s="369" t="s">
        <v>1494</v>
      </c>
      <c r="G20" s="373" t="s">
        <v>633</v>
      </c>
      <c r="H20" s="195" t="s">
        <v>377</v>
      </c>
      <c r="I20" s="152">
        <v>3</v>
      </c>
      <c r="J20" s="152">
        <v>15</v>
      </c>
      <c r="K20" s="152">
        <v>3</v>
      </c>
      <c r="L20" s="152">
        <v>15</v>
      </c>
      <c r="M20" s="3"/>
      <c r="N20" s="94"/>
      <c r="O20" s="94"/>
      <c r="P20" s="94"/>
      <c r="Q20" s="94"/>
      <c r="R20" s="94"/>
      <c r="S20" s="94"/>
      <c r="T20" s="94"/>
      <c r="U20" s="9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7" customFormat="1">
      <c r="A21" s="465"/>
      <c r="B21" s="126" t="s">
        <v>103</v>
      </c>
      <c r="C21" s="126" t="s">
        <v>1370</v>
      </c>
      <c r="D21" s="374" t="s">
        <v>946</v>
      </c>
      <c r="E21" s="273" t="s">
        <v>962</v>
      </c>
      <c r="F21" s="165" t="s">
        <v>1494</v>
      </c>
      <c r="G21" s="197" t="s">
        <v>104</v>
      </c>
      <c r="H21" s="128" t="s">
        <v>215</v>
      </c>
      <c r="I21" s="150">
        <v>4</v>
      </c>
      <c r="J21" s="150">
        <v>16</v>
      </c>
      <c r="K21" s="150">
        <v>2</v>
      </c>
      <c r="L21" s="150">
        <v>16</v>
      </c>
      <c r="M21" s="3"/>
      <c r="N21" s="94"/>
      <c r="O21" s="94"/>
      <c r="P21" s="94"/>
      <c r="Q21" s="94"/>
      <c r="R21" s="94"/>
      <c r="S21" s="94"/>
      <c r="T21" s="94"/>
      <c r="U21" s="9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7" customFormat="1">
      <c r="A22" s="524" t="s">
        <v>10</v>
      </c>
      <c r="B22" s="151" t="s">
        <v>76</v>
      </c>
      <c r="C22" s="151" t="s">
        <v>1515</v>
      </c>
      <c r="D22" s="156" t="s">
        <v>579</v>
      </c>
      <c r="E22" s="306" t="s">
        <v>580</v>
      </c>
      <c r="F22" s="369" t="s">
        <v>1494</v>
      </c>
      <c r="G22" s="204" t="s">
        <v>390</v>
      </c>
      <c r="H22" s="195" t="s">
        <v>215</v>
      </c>
      <c r="I22" s="152">
        <v>3</v>
      </c>
      <c r="J22" s="152">
        <v>30</v>
      </c>
      <c r="K22" s="152">
        <v>3</v>
      </c>
      <c r="L22" s="150">
        <v>30</v>
      </c>
      <c r="M22" s="3"/>
      <c r="N22" s="94"/>
      <c r="O22" s="94"/>
      <c r="P22" s="94"/>
      <c r="Q22" s="94"/>
      <c r="R22" s="94"/>
      <c r="S22" s="94"/>
      <c r="T22" s="94"/>
      <c r="U22" s="9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7" customFormat="1">
      <c r="A23" s="524"/>
      <c r="B23" s="126" t="s">
        <v>396</v>
      </c>
      <c r="C23" s="126" t="s">
        <v>1445</v>
      </c>
      <c r="D23" s="158" t="s">
        <v>1145</v>
      </c>
      <c r="E23" s="273" t="s">
        <v>1055</v>
      </c>
      <c r="F23" s="165" t="s">
        <v>1504</v>
      </c>
      <c r="G23" s="197" t="s">
        <v>122</v>
      </c>
      <c r="H23" s="128" t="s">
        <v>215</v>
      </c>
      <c r="I23" s="150">
        <v>3</v>
      </c>
      <c r="J23" s="150">
        <v>15</v>
      </c>
      <c r="K23" s="150">
        <v>3</v>
      </c>
      <c r="L23" s="150">
        <v>15</v>
      </c>
      <c r="M23" s="3"/>
      <c r="N23" s="94"/>
      <c r="O23" s="94"/>
      <c r="P23" s="94"/>
      <c r="Q23" s="94"/>
      <c r="R23" s="94"/>
      <c r="S23" s="94"/>
      <c r="T23" s="94"/>
      <c r="U23" s="9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7" customFormat="1" ht="22.5">
      <c r="A24" s="524"/>
      <c r="B24" s="155" t="s">
        <v>887</v>
      </c>
      <c r="C24" s="155" t="s">
        <v>1514</v>
      </c>
      <c r="D24" s="156" t="s">
        <v>888</v>
      </c>
      <c r="E24" s="306" t="s">
        <v>889</v>
      </c>
      <c r="F24" s="369" t="s">
        <v>1469</v>
      </c>
      <c r="G24" s="204" t="s">
        <v>638</v>
      </c>
      <c r="H24" s="195" t="s">
        <v>232</v>
      </c>
      <c r="I24" s="152">
        <v>2</v>
      </c>
      <c r="J24" s="152">
        <v>10</v>
      </c>
      <c r="K24" s="152">
        <v>2</v>
      </c>
      <c r="L24" s="152">
        <v>10</v>
      </c>
      <c r="M24" s="3"/>
      <c r="N24" s="94"/>
      <c r="O24" s="94"/>
      <c r="P24" s="94"/>
      <c r="Q24" s="94"/>
      <c r="R24" s="94"/>
      <c r="S24" s="94"/>
      <c r="T24" s="94"/>
      <c r="U24" s="9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7" customFormat="1" ht="22.5">
      <c r="A25" s="524"/>
      <c r="B25" s="157" t="s">
        <v>97</v>
      </c>
      <c r="C25" s="157" t="s">
        <v>1249</v>
      </c>
      <c r="D25" s="158" t="s">
        <v>1573</v>
      </c>
      <c r="E25" s="273" t="s">
        <v>1622</v>
      </c>
      <c r="F25" s="165" t="s">
        <v>1469</v>
      </c>
      <c r="G25" s="197" t="s">
        <v>638</v>
      </c>
      <c r="H25" s="128" t="s">
        <v>215</v>
      </c>
      <c r="I25" s="150">
        <v>5</v>
      </c>
      <c r="J25" s="150">
        <v>30</v>
      </c>
      <c r="K25" s="150">
        <v>5</v>
      </c>
      <c r="L25" s="150">
        <v>30</v>
      </c>
      <c r="M25" s="3"/>
      <c r="N25" s="94"/>
      <c r="O25" s="94"/>
      <c r="P25" s="94"/>
      <c r="Q25" s="94"/>
      <c r="R25" s="94"/>
      <c r="S25" s="94"/>
      <c r="T25" s="94"/>
      <c r="U25" s="9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7" customFormat="1">
      <c r="A26" s="524"/>
      <c r="B26" s="155" t="s">
        <v>998</v>
      </c>
      <c r="C26" s="155" t="s">
        <v>1345</v>
      </c>
      <c r="D26" s="156" t="s">
        <v>999</v>
      </c>
      <c r="E26" s="306" t="s">
        <v>1000</v>
      </c>
      <c r="F26" s="369" t="s">
        <v>1505</v>
      </c>
      <c r="G26" s="204" t="s">
        <v>260</v>
      </c>
      <c r="H26" s="195" t="s">
        <v>222</v>
      </c>
      <c r="I26" s="152">
        <v>2</v>
      </c>
      <c r="J26" s="152">
        <v>12</v>
      </c>
      <c r="K26" s="152">
        <v>2</v>
      </c>
      <c r="L26" s="152">
        <v>12</v>
      </c>
      <c r="M26" s="3"/>
      <c r="N26" s="94"/>
      <c r="O26" s="94"/>
      <c r="P26" s="94"/>
      <c r="Q26" s="94"/>
      <c r="R26" s="94"/>
      <c r="S26" s="94"/>
      <c r="T26" s="94"/>
      <c r="U26" s="94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7" customFormat="1" ht="22.5">
      <c r="A27" s="524" t="s">
        <v>64</v>
      </c>
      <c r="B27" s="157" t="s">
        <v>493</v>
      </c>
      <c r="C27" s="157" t="s">
        <v>1300</v>
      </c>
      <c r="D27" s="158" t="s">
        <v>1107</v>
      </c>
      <c r="E27" s="273" t="s">
        <v>642</v>
      </c>
      <c r="F27" s="165" t="s">
        <v>1494</v>
      </c>
      <c r="G27" s="197" t="s">
        <v>643</v>
      </c>
      <c r="H27" s="128" t="s">
        <v>451</v>
      </c>
      <c r="I27" s="150">
        <v>1</v>
      </c>
      <c r="J27" s="150">
        <v>12</v>
      </c>
      <c r="K27" s="150">
        <v>1</v>
      </c>
      <c r="L27" s="150">
        <v>6</v>
      </c>
      <c r="M27" s="3"/>
      <c r="N27" s="94"/>
      <c r="O27" s="94"/>
      <c r="P27" s="94"/>
      <c r="Q27" s="94"/>
      <c r="R27" s="94"/>
      <c r="S27" s="94"/>
      <c r="T27" s="94"/>
      <c r="U27" s="94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7" customFormat="1">
      <c r="A28" s="524"/>
      <c r="B28" s="555" t="s">
        <v>815</v>
      </c>
      <c r="C28" s="549" t="s">
        <v>1446</v>
      </c>
      <c r="D28" s="523" t="s">
        <v>816</v>
      </c>
      <c r="E28" s="519" t="s">
        <v>817</v>
      </c>
      <c r="F28" s="369" t="s">
        <v>1469</v>
      </c>
      <c r="G28" s="204" t="s">
        <v>638</v>
      </c>
      <c r="H28" s="195" t="s">
        <v>232</v>
      </c>
      <c r="I28" s="152">
        <v>2</v>
      </c>
      <c r="J28" s="152">
        <v>10</v>
      </c>
      <c r="K28" s="152">
        <v>2</v>
      </c>
      <c r="L28" s="152">
        <v>10</v>
      </c>
      <c r="M28" s="3"/>
      <c r="N28" s="94"/>
      <c r="O28" s="94"/>
      <c r="P28" s="94"/>
      <c r="Q28" s="94"/>
      <c r="R28" s="94"/>
      <c r="S28" s="94"/>
      <c r="T28" s="94"/>
      <c r="U28" s="94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7" customFormat="1">
      <c r="A29" s="524"/>
      <c r="B29" s="555"/>
      <c r="C29" s="550"/>
      <c r="D29" s="523"/>
      <c r="E29" s="519"/>
      <c r="F29" s="369" t="s">
        <v>1506</v>
      </c>
      <c r="G29" s="204" t="s">
        <v>818</v>
      </c>
      <c r="H29" s="195" t="s">
        <v>232</v>
      </c>
      <c r="I29" s="152">
        <v>2</v>
      </c>
      <c r="J29" s="152">
        <v>10</v>
      </c>
      <c r="K29" s="152">
        <v>0</v>
      </c>
      <c r="L29" s="152">
        <v>0</v>
      </c>
      <c r="M29" s="3"/>
      <c r="N29" s="94"/>
      <c r="O29" s="94"/>
      <c r="P29" s="94"/>
      <c r="Q29" s="94"/>
      <c r="R29" s="94"/>
      <c r="S29" s="94"/>
      <c r="T29" s="94"/>
      <c r="U29" s="9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7" customFormat="1">
      <c r="A30" s="430" t="s">
        <v>38</v>
      </c>
      <c r="B30" s="125" t="s">
        <v>129</v>
      </c>
      <c r="C30" s="127" t="s">
        <v>1274</v>
      </c>
      <c r="D30" s="127" t="s">
        <v>1275</v>
      </c>
      <c r="E30" s="129" t="s">
        <v>1276</v>
      </c>
      <c r="F30" s="161">
        <v>413</v>
      </c>
      <c r="G30" s="128" t="s">
        <v>638</v>
      </c>
      <c r="H30" s="128" t="s">
        <v>217</v>
      </c>
      <c r="I30" s="128">
        <v>2</v>
      </c>
      <c r="J30" s="128">
        <v>5</v>
      </c>
      <c r="K30" s="128">
        <v>2</v>
      </c>
      <c r="L30" s="128">
        <v>5</v>
      </c>
      <c r="M30" s="3"/>
      <c r="N30" s="94"/>
      <c r="O30" s="94"/>
      <c r="P30" s="94"/>
      <c r="Q30" s="94"/>
      <c r="R30" s="94"/>
      <c r="S30" s="94"/>
      <c r="T30" s="94"/>
      <c r="U30" s="9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7" customFormat="1">
      <c r="A31" s="431"/>
      <c r="B31" s="151" t="s">
        <v>531</v>
      </c>
      <c r="C31" s="151" t="s">
        <v>1447</v>
      </c>
      <c r="D31" s="156" t="s">
        <v>449</v>
      </c>
      <c r="E31" s="306" t="s">
        <v>450</v>
      </c>
      <c r="F31" s="369" t="s">
        <v>1507</v>
      </c>
      <c r="G31" s="204" t="s">
        <v>390</v>
      </c>
      <c r="H31" s="195" t="s">
        <v>451</v>
      </c>
      <c r="I31" s="152">
        <v>2</v>
      </c>
      <c r="J31" s="152">
        <v>10</v>
      </c>
      <c r="K31" s="152">
        <v>2</v>
      </c>
      <c r="L31" s="152">
        <v>10</v>
      </c>
      <c r="M31" s="3"/>
      <c r="N31" s="94" t="s">
        <v>1075</v>
      </c>
      <c r="O31" s="94"/>
      <c r="P31" s="94"/>
      <c r="Q31" s="94"/>
      <c r="R31" s="94"/>
      <c r="S31" s="94"/>
      <c r="T31" s="94"/>
      <c r="U31" s="9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7" customFormat="1">
      <c r="A32" s="431"/>
      <c r="B32" s="178" t="s">
        <v>237</v>
      </c>
      <c r="C32" s="178" t="s">
        <v>1417</v>
      </c>
      <c r="D32" s="127" t="s">
        <v>238</v>
      </c>
      <c r="E32" s="273" t="s">
        <v>326</v>
      </c>
      <c r="F32" s="165" t="s">
        <v>1496</v>
      </c>
      <c r="G32" s="128" t="s">
        <v>327</v>
      </c>
      <c r="H32" s="199" t="s">
        <v>215</v>
      </c>
      <c r="I32" s="199">
        <v>2</v>
      </c>
      <c r="J32" s="199">
        <v>20</v>
      </c>
      <c r="K32" s="199">
        <v>2</v>
      </c>
      <c r="L32" s="199">
        <v>20</v>
      </c>
      <c r="M32" s="3"/>
      <c r="N32" s="94"/>
      <c r="O32" s="94"/>
      <c r="P32" s="94"/>
      <c r="Q32" s="94"/>
      <c r="R32" s="94"/>
      <c r="S32" s="94"/>
      <c r="T32" s="94"/>
      <c r="U32" s="9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7" customFormat="1" ht="22.5">
      <c r="A33" s="431"/>
      <c r="B33" s="241" t="s">
        <v>73</v>
      </c>
      <c r="C33" s="241" t="s">
        <v>1283</v>
      </c>
      <c r="D33" s="239" t="s">
        <v>74</v>
      </c>
      <c r="E33" s="306" t="s">
        <v>334</v>
      </c>
      <c r="F33" s="369" t="s">
        <v>1496</v>
      </c>
      <c r="G33" s="195" t="s">
        <v>327</v>
      </c>
      <c r="H33" s="226" t="s">
        <v>215</v>
      </c>
      <c r="I33" s="226">
        <v>4</v>
      </c>
      <c r="J33" s="226">
        <v>40</v>
      </c>
      <c r="K33" s="226">
        <v>4</v>
      </c>
      <c r="L33" s="226">
        <v>40</v>
      </c>
      <c r="M33" s="3"/>
      <c r="N33" s="94"/>
      <c r="O33" s="94"/>
      <c r="P33" s="94"/>
      <c r="Q33" s="94"/>
      <c r="R33" s="94"/>
      <c r="S33" s="94"/>
      <c r="T33" s="94"/>
      <c r="U33" s="9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7" customFormat="1" ht="22.5">
      <c r="A34" s="431"/>
      <c r="B34" s="126" t="s">
        <v>21</v>
      </c>
      <c r="C34" s="126" t="s">
        <v>1516</v>
      </c>
      <c r="D34" s="158" t="s">
        <v>1517</v>
      </c>
      <c r="E34" s="273" t="s">
        <v>199</v>
      </c>
      <c r="F34" s="165" t="s">
        <v>1469</v>
      </c>
      <c r="G34" s="197" t="s">
        <v>412</v>
      </c>
      <c r="H34" s="128" t="s">
        <v>215</v>
      </c>
      <c r="I34" s="150">
        <v>2</v>
      </c>
      <c r="J34" s="150">
        <v>20</v>
      </c>
      <c r="K34" s="150">
        <v>2</v>
      </c>
      <c r="L34" s="150">
        <v>20</v>
      </c>
      <c r="M34" s="3"/>
      <c r="N34" s="94"/>
      <c r="O34" s="94"/>
      <c r="P34" s="94"/>
      <c r="Q34" s="94"/>
      <c r="R34" s="94"/>
      <c r="S34" s="94"/>
      <c r="T34" s="94"/>
      <c r="U34" s="9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7" customFormat="1">
      <c r="A35" s="431"/>
      <c r="B35" s="151" t="s">
        <v>261</v>
      </c>
      <c r="C35" s="151" t="s">
        <v>1379</v>
      </c>
      <c r="D35" s="156" t="s">
        <v>788</v>
      </c>
      <c r="E35" s="306" t="s">
        <v>263</v>
      </c>
      <c r="F35" s="369" t="s">
        <v>1494</v>
      </c>
      <c r="G35" s="204" t="s">
        <v>789</v>
      </c>
      <c r="H35" s="195" t="s">
        <v>215</v>
      </c>
      <c r="I35" s="152">
        <v>2</v>
      </c>
      <c r="J35" s="152">
        <v>10</v>
      </c>
      <c r="K35" s="152">
        <v>2</v>
      </c>
      <c r="L35" s="152">
        <v>10</v>
      </c>
      <c r="M35" s="3"/>
      <c r="N35" s="94"/>
      <c r="O35" s="94"/>
      <c r="P35" s="94"/>
      <c r="Q35" s="94"/>
      <c r="R35" s="94"/>
      <c r="S35" s="94"/>
      <c r="T35" s="94"/>
      <c r="U35" s="9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7" customFormat="1">
      <c r="A36" s="431"/>
      <c r="B36" s="126" t="s">
        <v>719</v>
      </c>
      <c r="C36" s="126" t="s">
        <v>1448</v>
      </c>
      <c r="D36" s="158" t="s">
        <v>720</v>
      </c>
      <c r="E36" s="273" t="s">
        <v>721</v>
      </c>
      <c r="F36" s="165" t="s">
        <v>1494</v>
      </c>
      <c r="G36" s="197" t="s">
        <v>643</v>
      </c>
      <c r="H36" s="128" t="s">
        <v>217</v>
      </c>
      <c r="I36" s="150">
        <v>4</v>
      </c>
      <c r="J36" s="150">
        <v>20</v>
      </c>
      <c r="K36" s="150">
        <v>4</v>
      </c>
      <c r="L36" s="150">
        <v>20</v>
      </c>
      <c r="M36" s="3"/>
      <c r="N36" s="94"/>
      <c r="O36" s="94"/>
      <c r="P36" s="94"/>
      <c r="Q36" s="94"/>
      <c r="R36" s="94"/>
      <c r="S36" s="94"/>
      <c r="T36" s="94"/>
      <c r="U36" s="9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7" customFormat="1" ht="22.5">
      <c r="A37" s="432"/>
      <c r="B37" s="151" t="s">
        <v>44</v>
      </c>
      <c r="C37" s="151" t="s">
        <v>1285</v>
      </c>
      <c r="D37" s="156" t="s">
        <v>45</v>
      </c>
      <c r="E37" s="306" t="s">
        <v>241</v>
      </c>
      <c r="F37" s="369" t="s">
        <v>1508</v>
      </c>
      <c r="G37" s="204" t="s">
        <v>1509</v>
      </c>
      <c r="H37" s="195" t="s">
        <v>837</v>
      </c>
      <c r="I37" s="152">
        <v>2</v>
      </c>
      <c r="J37" s="152">
        <v>10</v>
      </c>
      <c r="K37" s="152">
        <v>2</v>
      </c>
      <c r="L37" s="152">
        <v>10</v>
      </c>
      <c r="M37" s="3"/>
      <c r="N37" s="94"/>
      <c r="O37" s="94"/>
      <c r="P37" s="94"/>
      <c r="Q37" s="94"/>
      <c r="R37" s="94"/>
      <c r="S37" s="94"/>
      <c r="T37" s="94"/>
      <c r="U37" s="9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7" customFormat="1" ht="22.5">
      <c r="A38" s="553" t="s">
        <v>16</v>
      </c>
      <c r="B38" s="126" t="s">
        <v>100</v>
      </c>
      <c r="C38" s="126" t="s">
        <v>1449</v>
      </c>
      <c r="D38" s="158" t="s">
        <v>653</v>
      </c>
      <c r="E38" s="273" t="s">
        <v>654</v>
      </c>
      <c r="F38" s="165" t="s">
        <v>1494</v>
      </c>
      <c r="G38" s="197" t="s">
        <v>638</v>
      </c>
      <c r="H38" s="128" t="s">
        <v>215</v>
      </c>
      <c r="I38" s="150">
        <v>2</v>
      </c>
      <c r="J38" s="150">
        <v>12</v>
      </c>
      <c r="K38" s="150">
        <v>2</v>
      </c>
      <c r="L38" s="150">
        <v>12</v>
      </c>
      <c r="M38" s="3"/>
      <c r="N38" s="94"/>
      <c r="O38" s="94"/>
      <c r="P38" s="94"/>
      <c r="Q38" s="94"/>
      <c r="R38" s="94"/>
      <c r="S38" s="94"/>
      <c r="T38" s="94"/>
      <c r="U38" s="9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7" customFormat="1">
      <c r="A39" s="553"/>
      <c r="B39" s="527" t="s">
        <v>105</v>
      </c>
      <c r="C39" s="543" t="s">
        <v>1450</v>
      </c>
      <c r="D39" s="523" t="s">
        <v>106</v>
      </c>
      <c r="E39" s="519" t="s">
        <v>170</v>
      </c>
      <c r="F39" s="541" t="s">
        <v>1510</v>
      </c>
      <c r="G39" s="204" t="s">
        <v>107</v>
      </c>
      <c r="H39" s="195" t="s">
        <v>215</v>
      </c>
      <c r="I39" s="152">
        <v>2</v>
      </c>
      <c r="J39" s="152">
        <v>10</v>
      </c>
      <c r="K39" s="152">
        <v>2</v>
      </c>
      <c r="L39" s="152">
        <v>10</v>
      </c>
      <c r="M39" s="3"/>
      <c r="N39" s="94"/>
      <c r="O39" s="94"/>
      <c r="P39" s="94"/>
      <c r="Q39" s="94"/>
      <c r="R39" s="94"/>
      <c r="S39" s="94"/>
      <c r="T39" s="94"/>
      <c r="U39" s="9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7" customFormat="1" ht="14.25" customHeight="1">
      <c r="A40" s="553"/>
      <c r="B40" s="527"/>
      <c r="C40" s="544"/>
      <c r="D40" s="523"/>
      <c r="E40" s="519"/>
      <c r="F40" s="542"/>
      <c r="G40" s="204" t="s">
        <v>354</v>
      </c>
      <c r="H40" s="195" t="s">
        <v>215</v>
      </c>
      <c r="I40" s="152">
        <v>2</v>
      </c>
      <c r="J40" s="152">
        <v>10</v>
      </c>
      <c r="K40" s="152">
        <v>2</v>
      </c>
      <c r="L40" s="152">
        <v>10</v>
      </c>
      <c r="M40" s="3"/>
      <c r="N40" s="94"/>
      <c r="O40" s="94"/>
      <c r="P40" s="94"/>
      <c r="Q40" s="94"/>
      <c r="R40" s="94"/>
      <c r="S40" s="94"/>
      <c r="T40" s="94"/>
      <c r="U40" s="9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7" customFormat="1" ht="14.25" customHeight="1">
      <c r="A41" s="553"/>
      <c r="B41" s="126" t="s">
        <v>55</v>
      </c>
      <c r="C41" s="126" t="s">
        <v>1382</v>
      </c>
      <c r="D41" s="158" t="s">
        <v>56</v>
      </c>
      <c r="E41" s="273" t="s">
        <v>154</v>
      </c>
      <c r="F41" s="165" t="s">
        <v>1494</v>
      </c>
      <c r="G41" s="197" t="s">
        <v>102</v>
      </c>
      <c r="H41" s="128" t="s">
        <v>215</v>
      </c>
      <c r="I41" s="150">
        <v>2</v>
      </c>
      <c r="J41" s="150">
        <v>12</v>
      </c>
      <c r="K41" s="150">
        <v>2</v>
      </c>
      <c r="L41" s="150">
        <v>12</v>
      </c>
      <c r="M41" s="3"/>
      <c r="N41" s="94"/>
      <c r="O41" s="94"/>
      <c r="P41" s="94"/>
      <c r="Q41" s="94"/>
      <c r="R41" s="94"/>
      <c r="S41" s="94"/>
      <c r="T41" s="94"/>
      <c r="U41" s="9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7" customFormat="1" ht="22.5">
      <c r="A42" s="553"/>
      <c r="B42" s="151" t="s">
        <v>464</v>
      </c>
      <c r="C42" s="151" t="s">
        <v>1451</v>
      </c>
      <c r="D42" s="156" t="s">
        <v>959</v>
      </c>
      <c r="E42" s="306" t="s">
        <v>960</v>
      </c>
      <c r="F42" s="369" t="s">
        <v>1511</v>
      </c>
      <c r="G42" s="204" t="s">
        <v>465</v>
      </c>
      <c r="H42" s="195" t="s">
        <v>217</v>
      </c>
      <c r="I42" s="152">
        <v>2</v>
      </c>
      <c r="J42" s="152">
        <v>10</v>
      </c>
      <c r="K42" s="152">
        <v>2</v>
      </c>
      <c r="L42" s="152">
        <v>10</v>
      </c>
      <c r="M42" s="3"/>
      <c r="N42" s="94"/>
      <c r="O42" s="94"/>
      <c r="P42" s="94"/>
      <c r="Q42" s="94"/>
      <c r="R42" s="94"/>
      <c r="S42" s="94"/>
      <c r="T42" s="94"/>
      <c r="U42" s="9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7" customFormat="1">
      <c r="A43" s="553"/>
      <c r="B43" s="126" t="s">
        <v>189</v>
      </c>
      <c r="C43" s="126" t="s">
        <v>1452</v>
      </c>
      <c r="D43" s="158" t="s">
        <v>190</v>
      </c>
      <c r="E43" s="273" t="s">
        <v>191</v>
      </c>
      <c r="F43" s="165" t="s">
        <v>1494</v>
      </c>
      <c r="G43" s="197" t="s">
        <v>192</v>
      </c>
      <c r="H43" s="128" t="s">
        <v>215</v>
      </c>
      <c r="I43" s="150">
        <v>3</v>
      </c>
      <c r="J43" s="150">
        <v>30</v>
      </c>
      <c r="K43" s="150">
        <v>3</v>
      </c>
      <c r="L43" s="150">
        <v>30</v>
      </c>
      <c r="M43" s="94"/>
      <c r="N43" s="94"/>
      <c r="O43" s="94"/>
      <c r="P43" s="94"/>
      <c r="Q43" s="94"/>
      <c r="R43" s="94"/>
      <c r="S43" s="94"/>
      <c r="T43" s="94"/>
      <c r="U43" s="9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7" customFormat="1">
      <c r="A44" s="553"/>
      <c r="B44" s="151" t="s">
        <v>517</v>
      </c>
      <c r="C44" s="151" t="s">
        <v>1453</v>
      </c>
      <c r="D44" s="156" t="s">
        <v>518</v>
      </c>
      <c r="E44" s="306" t="s">
        <v>1623</v>
      </c>
      <c r="F44" s="369" t="s">
        <v>1494</v>
      </c>
      <c r="G44" s="204" t="s">
        <v>519</v>
      </c>
      <c r="H44" s="195" t="s">
        <v>217</v>
      </c>
      <c r="I44" s="152">
        <v>4</v>
      </c>
      <c r="J44" s="152">
        <v>20</v>
      </c>
      <c r="K44" s="152">
        <v>4</v>
      </c>
      <c r="L44" s="152">
        <v>20</v>
      </c>
      <c r="M44" s="3"/>
      <c r="N44" s="94"/>
      <c r="O44" s="94"/>
      <c r="P44" s="94"/>
      <c r="Q44" s="94"/>
      <c r="R44" s="94"/>
      <c r="S44" s="94"/>
      <c r="T44" s="94"/>
      <c r="U44" s="94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7" customFormat="1" ht="22.5">
      <c r="A45" s="553"/>
      <c r="B45" s="126" t="s">
        <v>547</v>
      </c>
      <c r="C45" s="126" t="s">
        <v>1351</v>
      </c>
      <c r="D45" s="158" t="s">
        <v>548</v>
      </c>
      <c r="E45" s="273" t="s">
        <v>549</v>
      </c>
      <c r="F45" s="165" t="s">
        <v>1494</v>
      </c>
      <c r="G45" s="197" t="s">
        <v>104</v>
      </c>
      <c r="H45" s="128" t="s">
        <v>217</v>
      </c>
      <c r="I45" s="150">
        <v>2</v>
      </c>
      <c r="J45" s="150">
        <v>12</v>
      </c>
      <c r="K45" s="150">
        <v>2</v>
      </c>
      <c r="L45" s="150">
        <v>12</v>
      </c>
      <c r="M45" s="3"/>
      <c r="N45" s="94"/>
      <c r="O45" s="94"/>
      <c r="P45" s="94"/>
      <c r="Q45" s="94"/>
      <c r="R45" s="94"/>
      <c r="S45" s="94"/>
      <c r="T45" s="94"/>
      <c r="U45" s="9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7" customFormat="1">
      <c r="A46" s="553"/>
      <c r="B46" s="151" t="s">
        <v>1584</v>
      </c>
      <c r="C46" s="151" t="s">
        <v>1586</v>
      </c>
      <c r="D46" s="156" t="s">
        <v>1585</v>
      </c>
      <c r="E46" s="306" t="s">
        <v>1624</v>
      </c>
      <c r="F46" s="369" t="s">
        <v>1496</v>
      </c>
      <c r="G46" s="204" t="s">
        <v>109</v>
      </c>
      <c r="H46" s="195" t="s">
        <v>215</v>
      </c>
      <c r="I46" s="152">
        <v>2</v>
      </c>
      <c r="J46" s="152">
        <v>10</v>
      </c>
      <c r="K46" s="152"/>
      <c r="L46" s="152"/>
      <c r="M46" s="3"/>
      <c r="N46" s="94"/>
      <c r="O46" s="94"/>
      <c r="P46" s="94"/>
      <c r="Q46" s="94"/>
      <c r="R46" s="94"/>
      <c r="S46" s="94"/>
      <c r="T46" s="94"/>
      <c r="U46" s="94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7" customFormat="1">
      <c r="A47" s="553"/>
      <c r="B47" s="126" t="s">
        <v>108</v>
      </c>
      <c r="C47" s="126" t="s">
        <v>1350</v>
      </c>
      <c r="D47" s="158" t="s">
        <v>226</v>
      </c>
      <c r="E47" s="273" t="s">
        <v>171</v>
      </c>
      <c r="F47" s="165" t="s">
        <v>1496</v>
      </c>
      <c r="G47" s="197" t="s">
        <v>109</v>
      </c>
      <c r="H47" s="128" t="s">
        <v>217</v>
      </c>
      <c r="I47" s="150">
        <v>2</v>
      </c>
      <c r="J47" s="150">
        <v>12</v>
      </c>
      <c r="K47" s="150">
        <v>2</v>
      </c>
      <c r="L47" s="150">
        <v>12</v>
      </c>
      <c r="M47" s="3"/>
      <c r="N47" s="94"/>
      <c r="O47" s="94"/>
      <c r="P47" s="94"/>
      <c r="Q47" s="94"/>
      <c r="R47" s="94"/>
      <c r="S47" s="94"/>
      <c r="T47" s="94"/>
      <c r="U47" s="94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7" customFormat="1">
      <c r="A48" s="553"/>
      <c r="B48" s="527" t="s">
        <v>520</v>
      </c>
      <c r="C48" s="543" t="s">
        <v>1454</v>
      </c>
      <c r="D48" s="523" t="s">
        <v>521</v>
      </c>
      <c r="E48" s="519" t="s">
        <v>522</v>
      </c>
      <c r="F48" s="541" t="s">
        <v>1512</v>
      </c>
      <c r="G48" s="204" t="s">
        <v>523</v>
      </c>
      <c r="H48" s="195" t="s">
        <v>232</v>
      </c>
      <c r="I48" s="152">
        <v>2</v>
      </c>
      <c r="J48" s="152">
        <v>12</v>
      </c>
      <c r="K48" s="152">
        <v>2</v>
      </c>
      <c r="L48" s="152">
        <v>12</v>
      </c>
      <c r="M48" s="3"/>
      <c r="N48" s="94"/>
      <c r="O48" s="94"/>
      <c r="P48" s="94"/>
      <c r="Q48" s="94"/>
      <c r="R48" s="94"/>
      <c r="S48" s="94"/>
      <c r="T48" s="94"/>
      <c r="U48" s="9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7" customFormat="1">
      <c r="A49" s="553"/>
      <c r="B49" s="527"/>
      <c r="C49" s="544"/>
      <c r="D49" s="523"/>
      <c r="E49" s="519"/>
      <c r="F49" s="542"/>
      <c r="G49" s="204" t="s">
        <v>399</v>
      </c>
      <c r="H49" s="195" t="s">
        <v>232</v>
      </c>
      <c r="I49" s="152">
        <v>2</v>
      </c>
      <c r="J49" s="152">
        <v>12</v>
      </c>
      <c r="K49" s="152">
        <v>2</v>
      </c>
      <c r="L49" s="152">
        <v>12</v>
      </c>
      <c r="M49" s="3"/>
      <c r="N49" s="94"/>
      <c r="O49" s="94"/>
      <c r="P49" s="94"/>
      <c r="Q49" s="94"/>
      <c r="R49" s="94"/>
      <c r="S49" s="94"/>
      <c r="T49" s="94"/>
      <c r="U49" s="9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7" customFormat="1" ht="23.25" customHeight="1">
      <c r="A50" s="430" t="s">
        <v>65</v>
      </c>
      <c r="B50" s="126" t="s">
        <v>57</v>
      </c>
      <c r="C50" s="126" t="s">
        <v>1384</v>
      </c>
      <c r="D50" s="158" t="s">
        <v>58</v>
      </c>
      <c r="E50" s="273" t="s">
        <v>172</v>
      </c>
      <c r="F50" s="165" t="s">
        <v>1494</v>
      </c>
      <c r="G50" s="197" t="s">
        <v>1592</v>
      </c>
      <c r="H50" s="128" t="s">
        <v>215</v>
      </c>
      <c r="I50" s="150">
        <v>3</v>
      </c>
      <c r="J50" s="150">
        <v>18</v>
      </c>
      <c r="K50" s="150">
        <v>3</v>
      </c>
      <c r="L50" s="150">
        <v>18</v>
      </c>
      <c r="M50" s="3"/>
      <c r="N50" s="94"/>
      <c r="O50" s="94"/>
      <c r="P50" s="94"/>
      <c r="Q50" s="94"/>
      <c r="R50" s="94"/>
      <c r="S50" s="94"/>
      <c r="T50" s="94"/>
      <c r="U50" s="9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s="7" customFormat="1">
      <c r="A51" s="431"/>
      <c r="B51" s="151" t="s">
        <v>59</v>
      </c>
      <c r="C51" s="151" t="s">
        <v>1290</v>
      </c>
      <c r="D51" s="156" t="s">
        <v>60</v>
      </c>
      <c r="E51" s="306" t="s">
        <v>341</v>
      </c>
      <c r="F51" s="369" t="s">
        <v>1504</v>
      </c>
      <c r="G51" s="204" t="s">
        <v>342</v>
      </c>
      <c r="H51" s="195" t="s">
        <v>215</v>
      </c>
      <c r="I51" s="152">
        <v>3</v>
      </c>
      <c r="J51" s="152">
        <v>30</v>
      </c>
      <c r="K51" s="152">
        <v>3</v>
      </c>
      <c r="L51" s="152">
        <v>30</v>
      </c>
      <c r="M51" s="3"/>
      <c r="N51" s="94"/>
      <c r="O51" s="94"/>
      <c r="P51" s="94"/>
      <c r="Q51" s="94"/>
      <c r="R51" s="94"/>
      <c r="S51" s="94"/>
      <c r="T51" s="94"/>
      <c r="U51" s="9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s="7" customFormat="1" ht="22.5">
      <c r="A52" s="431"/>
      <c r="B52" s="375" t="s">
        <v>600</v>
      </c>
      <c r="C52" s="375" t="s">
        <v>1307</v>
      </c>
      <c r="D52" s="376" t="s">
        <v>601</v>
      </c>
      <c r="E52" s="377" t="s">
        <v>602</v>
      </c>
      <c r="F52" s="378" t="s">
        <v>1494</v>
      </c>
      <c r="G52" s="379" t="s">
        <v>390</v>
      </c>
      <c r="H52" s="379" t="s">
        <v>215</v>
      </c>
      <c r="I52" s="380">
        <v>3</v>
      </c>
      <c r="J52" s="380">
        <v>5</v>
      </c>
      <c r="K52" s="380">
        <v>3</v>
      </c>
      <c r="L52" s="380">
        <v>5</v>
      </c>
      <c r="M52" s="3"/>
      <c r="N52" s="94"/>
      <c r="O52" s="94"/>
      <c r="P52" s="94"/>
      <c r="Q52" s="94"/>
      <c r="R52" s="94"/>
      <c r="S52" s="94"/>
      <c r="T52" s="94"/>
      <c r="U52" s="9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s="7" customFormat="1">
      <c r="A53" s="431"/>
      <c r="B53" s="151" t="s">
        <v>86</v>
      </c>
      <c r="C53" s="151" t="s">
        <v>1421</v>
      </c>
      <c r="D53" s="156" t="s">
        <v>87</v>
      </c>
      <c r="E53" s="306" t="s">
        <v>160</v>
      </c>
      <c r="F53" s="369" t="s">
        <v>1505</v>
      </c>
      <c r="G53" s="204" t="s">
        <v>110</v>
      </c>
      <c r="H53" s="195" t="s">
        <v>215</v>
      </c>
      <c r="I53" s="152">
        <v>2</v>
      </c>
      <c r="J53" s="152">
        <v>10</v>
      </c>
      <c r="K53" s="152">
        <v>2</v>
      </c>
      <c r="L53" s="152">
        <v>10</v>
      </c>
      <c r="M53" s="3"/>
      <c r="N53" s="94"/>
      <c r="O53" s="94"/>
      <c r="P53" s="94"/>
      <c r="Q53" s="94"/>
      <c r="R53" s="94"/>
      <c r="S53" s="94"/>
      <c r="T53" s="94"/>
      <c r="U53" s="9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s="7" customFormat="1">
      <c r="A54" s="432"/>
      <c r="B54" s="126" t="s">
        <v>214</v>
      </c>
      <c r="C54" s="126" t="s">
        <v>1336</v>
      </c>
      <c r="D54" s="158" t="s">
        <v>848</v>
      </c>
      <c r="E54" s="273" t="s">
        <v>849</v>
      </c>
      <c r="F54" s="165" t="s">
        <v>1496</v>
      </c>
      <c r="G54" s="197" t="s">
        <v>399</v>
      </c>
      <c r="H54" s="128" t="s">
        <v>215</v>
      </c>
      <c r="I54" s="199">
        <v>2</v>
      </c>
      <c r="J54" s="199">
        <v>10</v>
      </c>
      <c r="K54" s="199">
        <v>2</v>
      </c>
      <c r="L54" s="199">
        <v>10</v>
      </c>
      <c r="M54" s="3"/>
      <c r="N54" s="94"/>
      <c r="O54" s="94"/>
      <c r="P54" s="94"/>
      <c r="Q54" s="94"/>
      <c r="R54" s="94"/>
      <c r="S54" s="94"/>
      <c r="T54" s="94"/>
      <c r="U54" s="9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s="7" customFormat="1">
      <c r="A55" s="465" t="s">
        <v>112</v>
      </c>
      <c r="B55" s="527" t="s">
        <v>444</v>
      </c>
      <c r="C55" s="543" t="s">
        <v>1455</v>
      </c>
      <c r="D55" s="523" t="s">
        <v>808</v>
      </c>
      <c r="E55" s="519" t="s">
        <v>809</v>
      </c>
      <c r="F55" s="541" t="s">
        <v>1496</v>
      </c>
      <c r="G55" s="204" t="s">
        <v>810</v>
      </c>
      <c r="H55" s="552" t="s">
        <v>215</v>
      </c>
      <c r="I55" s="551">
        <v>2</v>
      </c>
      <c r="J55" s="551">
        <v>10</v>
      </c>
      <c r="K55" s="551">
        <v>2</v>
      </c>
      <c r="L55" s="551">
        <v>10</v>
      </c>
      <c r="M55" s="3"/>
      <c r="N55" s="94"/>
      <c r="O55" s="94"/>
      <c r="P55" s="94"/>
      <c r="Q55" s="94"/>
      <c r="R55" s="94"/>
      <c r="S55" s="94"/>
      <c r="T55" s="94"/>
      <c r="U55" s="9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s="7" customFormat="1">
      <c r="A56" s="465"/>
      <c r="B56" s="527"/>
      <c r="C56" s="544"/>
      <c r="D56" s="523"/>
      <c r="E56" s="519"/>
      <c r="F56" s="542"/>
      <c r="G56" s="204" t="s">
        <v>789</v>
      </c>
      <c r="H56" s="552"/>
      <c r="I56" s="551"/>
      <c r="J56" s="551"/>
      <c r="K56" s="551"/>
      <c r="L56" s="551"/>
      <c r="M56" s="3"/>
      <c r="N56" s="94"/>
      <c r="O56" s="94"/>
      <c r="P56" s="94"/>
      <c r="Q56" s="94"/>
      <c r="R56" s="94"/>
      <c r="S56" s="94"/>
      <c r="T56" s="94"/>
      <c r="U56" s="9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s="7" customFormat="1">
      <c r="A57" s="465"/>
      <c r="B57" s="126" t="s">
        <v>444</v>
      </c>
      <c r="C57" s="126" t="s">
        <v>1519</v>
      </c>
      <c r="D57" s="374" t="s">
        <v>1518</v>
      </c>
      <c r="E57" s="273" t="s">
        <v>691</v>
      </c>
      <c r="F57" s="165" t="s">
        <v>1496</v>
      </c>
      <c r="G57" s="197" t="s">
        <v>1115</v>
      </c>
      <c r="H57" s="128" t="s">
        <v>215</v>
      </c>
      <c r="I57" s="150">
        <v>2</v>
      </c>
      <c r="J57" s="150">
        <v>12</v>
      </c>
      <c r="K57" s="150">
        <v>2</v>
      </c>
      <c r="L57" s="150">
        <v>12</v>
      </c>
      <c r="M57" s="3"/>
      <c r="N57" s="94"/>
      <c r="O57" s="94"/>
      <c r="P57" s="94"/>
      <c r="Q57" s="94"/>
      <c r="R57" s="94"/>
      <c r="S57" s="94"/>
      <c r="T57" s="94"/>
      <c r="U57" s="94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s="7" customFormat="1" ht="12.75" customHeight="1">
      <c r="A58" s="465"/>
      <c r="B58" s="151" t="s">
        <v>696</v>
      </c>
      <c r="C58" s="151" t="s">
        <v>1388</v>
      </c>
      <c r="D58" s="342" t="s">
        <v>697</v>
      </c>
      <c r="E58" s="306" t="s">
        <v>698</v>
      </c>
      <c r="F58" s="369" t="s">
        <v>1513</v>
      </c>
      <c r="G58" s="151" t="s">
        <v>1113</v>
      </c>
      <c r="H58" s="195" t="s">
        <v>215</v>
      </c>
      <c r="I58" s="152">
        <v>2</v>
      </c>
      <c r="J58" s="152">
        <v>10</v>
      </c>
      <c r="K58" s="152">
        <v>2</v>
      </c>
      <c r="L58" s="152">
        <v>10</v>
      </c>
      <c r="M58" s="3"/>
      <c r="N58" s="94"/>
      <c r="O58" s="94"/>
      <c r="P58" s="94"/>
      <c r="Q58" s="94"/>
      <c r="R58" s="94"/>
      <c r="S58" s="94"/>
      <c r="T58" s="94"/>
      <c r="U58" s="94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s="7" customFormat="1">
      <c r="A59" s="465"/>
      <c r="B59" s="126" t="s">
        <v>113</v>
      </c>
      <c r="C59" s="126" t="s">
        <v>1223</v>
      </c>
      <c r="D59" s="158" t="s">
        <v>966</v>
      </c>
      <c r="E59" s="273" t="s">
        <v>173</v>
      </c>
      <c r="F59" s="165" t="s">
        <v>1465</v>
      </c>
      <c r="G59" s="197" t="s">
        <v>104</v>
      </c>
      <c r="H59" s="128" t="s">
        <v>217</v>
      </c>
      <c r="I59" s="150">
        <v>2</v>
      </c>
      <c r="J59" s="150">
        <v>6</v>
      </c>
      <c r="K59" s="150">
        <v>2</v>
      </c>
      <c r="L59" s="150">
        <v>6</v>
      </c>
      <c r="M59" s="3"/>
      <c r="N59" s="94"/>
      <c r="O59" s="94"/>
      <c r="P59" s="94"/>
      <c r="Q59" s="94"/>
      <c r="R59" s="94"/>
      <c r="S59" s="94"/>
      <c r="T59" s="94"/>
      <c r="U59" s="9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s="7" customFormat="1">
      <c r="A60" s="465" t="s">
        <v>66</v>
      </c>
      <c r="B60" s="151" t="s">
        <v>387</v>
      </c>
      <c r="C60" s="151" t="s">
        <v>1456</v>
      </c>
      <c r="D60" s="156" t="s">
        <v>388</v>
      </c>
      <c r="E60" s="306" t="s">
        <v>389</v>
      </c>
      <c r="F60" s="369" t="s">
        <v>1494</v>
      </c>
      <c r="G60" s="204" t="s">
        <v>390</v>
      </c>
      <c r="H60" s="195" t="s">
        <v>215</v>
      </c>
      <c r="I60" s="152">
        <v>2</v>
      </c>
      <c r="J60" s="152">
        <v>12</v>
      </c>
      <c r="K60" s="152">
        <v>2</v>
      </c>
      <c r="L60" s="152">
        <v>12</v>
      </c>
      <c r="M60" s="3"/>
      <c r="N60" s="94"/>
      <c r="O60" s="94"/>
      <c r="P60" s="94"/>
      <c r="Q60" s="94"/>
      <c r="R60" s="94"/>
      <c r="S60" s="94"/>
      <c r="T60" s="94"/>
      <c r="U60" s="94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s="7" customFormat="1">
      <c r="A61" s="465"/>
      <c r="B61" s="126" t="s">
        <v>69</v>
      </c>
      <c r="C61" s="126" t="s">
        <v>1393</v>
      </c>
      <c r="D61" s="158" t="s">
        <v>200</v>
      </c>
      <c r="E61" s="273" t="s">
        <v>835</v>
      </c>
      <c r="F61" s="165" t="s">
        <v>1496</v>
      </c>
      <c r="G61" s="197" t="s">
        <v>638</v>
      </c>
      <c r="H61" s="128" t="s">
        <v>215</v>
      </c>
      <c r="I61" s="150">
        <v>2</v>
      </c>
      <c r="J61" s="150">
        <v>10</v>
      </c>
      <c r="K61" s="150">
        <v>2</v>
      </c>
      <c r="L61" s="150">
        <v>10</v>
      </c>
      <c r="M61" s="3"/>
      <c r="N61" s="94"/>
      <c r="O61" s="94"/>
      <c r="P61" s="94"/>
      <c r="Q61" s="94"/>
      <c r="R61" s="94"/>
      <c r="S61" s="94"/>
      <c r="T61" s="94"/>
      <c r="U61" s="94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s="7" customFormat="1">
      <c r="A62" s="217" t="s">
        <v>247</v>
      </c>
      <c r="B62" s="151" t="s">
        <v>248</v>
      </c>
      <c r="C62" s="151" t="s">
        <v>1310</v>
      </c>
      <c r="D62" s="156" t="s">
        <v>249</v>
      </c>
      <c r="E62" s="306" t="s">
        <v>250</v>
      </c>
      <c r="F62" s="369" t="s">
        <v>1496</v>
      </c>
      <c r="G62" s="204" t="s">
        <v>927</v>
      </c>
      <c r="H62" s="195" t="s">
        <v>215</v>
      </c>
      <c r="I62" s="152">
        <v>2</v>
      </c>
      <c r="J62" s="152">
        <v>10</v>
      </c>
      <c r="K62" s="152">
        <v>2</v>
      </c>
      <c r="L62" s="152">
        <v>10</v>
      </c>
      <c r="M62" s="3"/>
      <c r="N62" s="94"/>
      <c r="O62" s="94"/>
      <c r="P62" s="94"/>
      <c r="Q62" s="94"/>
      <c r="R62" s="94"/>
      <c r="S62" s="94"/>
      <c r="T62" s="94"/>
      <c r="U62" s="94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s="7" customFormat="1">
      <c r="A63" s="465" t="s">
        <v>67</v>
      </c>
      <c r="B63" s="178" t="s">
        <v>133</v>
      </c>
      <c r="C63" s="178" t="s">
        <v>1457</v>
      </c>
      <c r="D63" s="127" t="s">
        <v>608</v>
      </c>
      <c r="E63" s="311" t="s">
        <v>174</v>
      </c>
      <c r="F63" s="367" t="s">
        <v>1494</v>
      </c>
      <c r="G63" s="197" t="s">
        <v>134</v>
      </c>
      <c r="H63" s="128" t="s">
        <v>215</v>
      </c>
      <c r="I63" s="150">
        <v>2</v>
      </c>
      <c r="J63" s="150">
        <v>12</v>
      </c>
      <c r="K63" s="150">
        <v>2</v>
      </c>
      <c r="L63" s="150">
        <v>12</v>
      </c>
      <c r="M63" s="3"/>
      <c r="N63" s="94"/>
      <c r="O63" s="94"/>
      <c r="P63" s="94"/>
      <c r="Q63" s="94"/>
      <c r="R63" s="94"/>
      <c r="S63" s="94"/>
      <c r="T63" s="94"/>
      <c r="U63" s="94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s="7" customFormat="1">
      <c r="A64" s="465"/>
      <c r="B64" s="241" t="s">
        <v>590</v>
      </c>
      <c r="C64" s="241" t="s">
        <v>1458</v>
      </c>
      <c r="D64" s="239" t="s">
        <v>419</v>
      </c>
      <c r="E64" s="310" t="s">
        <v>591</v>
      </c>
      <c r="F64" s="370" t="s">
        <v>1494</v>
      </c>
      <c r="G64" s="204" t="s">
        <v>718</v>
      </c>
      <c r="H64" s="195"/>
      <c r="I64" s="152">
        <v>2</v>
      </c>
      <c r="J64" s="152">
        <v>10</v>
      </c>
      <c r="K64" s="152">
        <v>2</v>
      </c>
      <c r="L64" s="152">
        <v>10</v>
      </c>
      <c r="M64" s="3"/>
      <c r="N64" s="94"/>
      <c r="O64" s="94"/>
      <c r="P64" s="94"/>
      <c r="Q64" s="94"/>
      <c r="R64" s="94"/>
      <c r="S64" s="94"/>
      <c r="T64" s="94"/>
      <c r="U64" s="94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3" s="7" customFormat="1">
      <c r="A65" s="430" t="s">
        <v>8</v>
      </c>
      <c r="B65" s="126" t="s">
        <v>34</v>
      </c>
      <c r="C65" s="126" t="s">
        <v>1196</v>
      </c>
      <c r="D65" s="158" t="s">
        <v>35</v>
      </c>
      <c r="E65" s="273" t="s">
        <v>142</v>
      </c>
      <c r="F65" s="165" t="s">
        <v>1469</v>
      </c>
      <c r="G65" s="197" t="s">
        <v>459</v>
      </c>
      <c r="H65" s="128" t="s">
        <v>215</v>
      </c>
      <c r="I65" s="150">
        <v>4</v>
      </c>
      <c r="J65" s="150">
        <v>20</v>
      </c>
      <c r="K65" s="150">
        <v>4</v>
      </c>
      <c r="L65" s="150">
        <v>20</v>
      </c>
      <c r="M65" s="3"/>
      <c r="N65" s="94"/>
      <c r="O65" s="94"/>
      <c r="P65" s="94"/>
      <c r="Q65" s="94"/>
      <c r="R65" s="94"/>
      <c r="S65" s="94"/>
      <c r="T65" s="94"/>
      <c r="U65" s="94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3" s="7" customFormat="1">
      <c r="A66" s="431"/>
      <c r="B66" s="151" t="s">
        <v>484</v>
      </c>
      <c r="C66" s="151" t="s">
        <v>1459</v>
      </c>
      <c r="D66" s="156" t="s">
        <v>850</v>
      </c>
      <c r="E66" s="306" t="s">
        <v>851</v>
      </c>
      <c r="F66" s="369" t="s">
        <v>1494</v>
      </c>
      <c r="G66" s="204" t="s">
        <v>390</v>
      </c>
      <c r="H66" s="195" t="s">
        <v>217</v>
      </c>
      <c r="I66" s="152">
        <v>2</v>
      </c>
      <c r="J66" s="152">
        <v>10</v>
      </c>
      <c r="K66" s="152">
        <v>2</v>
      </c>
      <c r="L66" s="152">
        <v>10</v>
      </c>
      <c r="M66" s="3"/>
      <c r="N66" s="94"/>
      <c r="O66" s="94"/>
      <c r="P66" s="94"/>
      <c r="Q66" s="94"/>
      <c r="R66" s="94"/>
      <c r="S66" s="94"/>
      <c r="T66" s="94"/>
      <c r="U66" s="94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3" s="7" customFormat="1" ht="22.5">
      <c r="A67" s="432"/>
      <c r="B67" s="126" t="s">
        <v>803</v>
      </c>
      <c r="C67" s="126" t="s">
        <v>1460</v>
      </c>
      <c r="D67" s="158" t="s">
        <v>986</v>
      </c>
      <c r="E67" s="273" t="s">
        <v>987</v>
      </c>
      <c r="F67" s="165" t="s">
        <v>1496</v>
      </c>
      <c r="G67" s="197" t="s">
        <v>988</v>
      </c>
      <c r="H67" s="128" t="s">
        <v>215</v>
      </c>
      <c r="I67" s="150">
        <v>2</v>
      </c>
      <c r="J67" s="150">
        <v>12</v>
      </c>
      <c r="K67" s="150">
        <v>2</v>
      </c>
      <c r="L67" s="150">
        <v>12</v>
      </c>
      <c r="M67" s="3"/>
      <c r="N67" s="94"/>
      <c r="O67" s="94"/>
      <c r="P67" s="94"/>
      <c r="Q67" s="94"/>
      <c r="R67" s="94"/>
      <c r="S67" s="94"/>
      <c r="T67" s="94"/>
      <c r="U67" s="94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3" s="7" customFormat="1">
      <c r="A68" s="465" t="s">
        <v>93</v>
      </c>
      <c r="B68" s="527" t="s">
        <v>432</v>
      </c>
      <c r="C68" s="543" t="s">
        <v>1359</v>
      </c>
      <c r="D68" s="523" t="s">
        <v>433</v>
      </c>
      <c r="E68" s="519" t="s">
        <v>434</v>
      </c>
      <c r="F68" s="541" t="s">
        <v>1494</v>
      </c>
      <c r="G68" s="204" t="s">
        <v>435</v>
      </c>
      <c r="H68" s="195" t="s">
        <v>217</v>
      </c>
      <c r="I68" s="152">
        <v>2</v>
      </c>
      <c r="J68" s="152">
        <v>20</v>
      </c>
      <c r="K68" s="152">
        <v>2</v>
      </c>
      <c r="L68" s="152">
        <v>20</v>
      </c>
      <c r="M68" s="3"/>
      <c r="N68" s="94"/>
      <c r="O68" s="94"/>
      <c r="P68" s="94"/>
      <c r="Q68" s="94"/>
      <c r="R68" s="94"/>
      <c r="S68" s="94"/>
      <c r="T68" s="94"/>
      <c r="U68" s="94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3" s="7" customFormat="1">
      <c r="A69" s="465"/>
      <c r="B69" s="527"/>
      <c r="C69" s="544"/>
      <c r="D69" s="523"/>
      <c r="E69" s="519"/>
      <c r="F69" s="542"/>
      <c r="G69" s="204" t="s">
        <v>436</v>
      </c>
      <c r="H69" s="195" t="s">
        <v>222</v>
      </c>
      <c r="I69" s="152">
        <v>2</v>
      </c>
      <c r="J69" s="152">
        <v>20</v>
      </c>
      <c r="K69" s="152">
        <v>2</v>
      </c>
      <c r="L69" s="152">
        <v>20</v>
      </c>
      <c r="M69" s="3"/>
      <c r="N69" s="94"/>
      <c r="O69" s="94"/>
      <c r="P69" s="94"/>
      <c r="Q69" s="94"/>
      <c r="R69" s="94"/>
      <c r="S69" s="94"/>
      <c r="T69" s="94"/>
      <c r="U69" s="94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3" s="7" customFormat="1">
      <c r="A70" s="465"/>
      <c r="B70" s="126" t="s">
        <v>1152</v>
      </c>
      <c r="C70" s="126" t="s">
        <v>1461</v>
      </c>
      <c r="D70" s="158" t="s">
        <v>1153</v>
      </c>
      <c r="E70" s="273" t="s">
        <v>1154</v>
      </c>
      <c r="F70" s="165" t="s">
        <v>1496</v>
      </c>
      <c r="G70" s="197" t="s">
        <v>844</v>
      </c>
      <c r="H70" s="128" t="s">
        <v>215</v>
      </c>
      <c r="I70" s="150">
        <v>2</v>
      </c>
      <c r="J70" s="150">
        <v>20</v>
      </c>
      <c r="K70" s="150">
        <v>2</v>
      </c>
      <c r="L70" s="150">
        <v>20</v>
      </c>
      <c r="M70" s="3"/>
      <c r="N70" s="94"/>
      <c r="O70" s="94"/>
      <c r="P70" s="94"/>
      <c r="Q70" s="94"/>
      <c r="R70" s="94"/>
      <c r="S70" s="94"/>
      <c r="T70" s="94"/>
      <c r="U70" s="94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3" s="7" customFormat="1">
      <c r="A71" s="465"/>
      <c r="B71" s="151" t="s">
        <v>1124</v>
      </c>
      <c r="C71" s="151" t="s">
        <v>1400</v>
      </c>
      <c r="D71" s="156" t="s">
        <v>1125</v>
      </c>
      <c r="E71" s="306" t="s">
        <v>1126</v>
      </c>
      <c r="F71" s="369" t="s">
        <v>1496</v>
      </c>
      <c r="G71" s="204" t="s">
        <v>511</v>
      </c>
      <c r="H71" s="195" t="s">
        <v>232</v>
      </c>
      <c r="I71" s="246">
        <v>3</v>
      </c>
      <c r="J71" s="246">
        <v>18</v>
      </c>
      <c r="K71" s="246">
        <v>3</v>
      </c>
      <c r="L71" s="246">
        <v>18</v>
      </c>
      <c r="M71" s="3"/>
      <c r="N71" s="94"/>
      <c r="O71" s="94"/>
      <c r="P71" s="94"/>
      <c r="Q71" s="94"/>
      <c r="R71" s="94"/>
      <c r="S71" s="94"/>
      <c r="T71" s="94"/>
      <c r="U71" s="94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3" s="7" customFormat="1">
      <c r="A72" s="465"/>
      <c r="B72" s="126" t="s">
        <v>1016</v>
      </c>
      <c r="C72" s="126" t="s">
        <v>1462</v>
      </c>
      <c r="D72" s="158" t="s">
        <v>1069</v>
      </c>
      <c r="E72" s="273" t="s">
        <v>1070</v>
      </c>
      <c r="F72" s="165" t="s">
        <v>1496</v>
      </c>
      <c r="G72" s="197" t="s">
        <v>844</v>
      </c>
      <c r="H72" s="128" t="s">
        <v>222</v>
      </c>
      <c r="I72" s="150">
        <v>3</v>
      </c>
      <c r="J72" s="150">
        <v>15</v>
      </c>
      <c r="K72" s="150">
        <v>3</v>
      </c>
      <c r="L72" s="150">
        <v>15</v>
      </c>
      <c r="M72" s="3"/>
      <c r="N72" s="94"/>
      <c r="O72" s="94"/>
      <c r="P72" s="94"/>
      <c r="Q72" s="94"/>
      <c r="R72" s="94"/>
      <c r="S72" s="94"/>
      <c r="T72" s="94"/>
      <c r="U72" s="94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3" s="7" customFormat="1">
      <c r="A73" s="465"/>
      <c r="B73" s="151" t="s">
        <v>202</v>
      </c>
      <c r="C73" s="151" t="s">
        <v>1501</v>
      </c>
      <c r="D73" s="156" t="s">
        <v>1053</v>
      </c>
      <c r="E73" s="306" t="s">
        <v>1502</v>
      </c>
      <c r="F73" s="369" t="s">
        <v>1496</v>
      </c>
      <c r="G73" s="204" t="s">
        <v>354</v>
      </c>
      <c r="H73" s="195" t="s">
        <v>215</v>
      </c>
      <c r="I73" s="152">
        <v>2</v>
      </c>
      <c r="J73" s="152">
        <v>10</v>
      </c>
      <c r="K73" s="152">
        <v>2</v>
      </c>
      <c r="L73" s="152">
        <v>10</v>
      </c>
      <c r="M73" s="3"/>
      <c r="N73" s="94"/>
      <c r="O73" s="94"/>
      <c r="P73" s="94"/>
      <c r="Q73" s="94"/>
      <c r="R73" s="94"/>
      <c r="S73" s="94"/>
      <c r="T73" s="94"/>
      <c r="U73" s="94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3" s="7" customFormat="1">
      <c r="A74" s="465"/>
      <c r="B74" s="126" t="s">
        <v>202</v>
      </c>
      <c r="C74" s="126" t="s">
        <v>1160</v>
      </c>
      <c r="D74" s="158" t="s">
        <v>339</v>
      </c>
      <c r="E74" s="273" t="s">
        <v>203</v>
      </c>
      <c r="F74" s="165" t="s">
        <v>1503</v>
      </c>
      <c r="G74" s="197" t="s">
        <v>104</v>
      </c>
      <c r="H74" s="128" t="s">
        <v>222</v>
      </c>
      <c r="I74" s="150">
        <v>1</v>
      </c>
      <c r="J74" s="150">
        <v>12</v>
      </c>
      <c r="K74" s="150">
        <v>1</v>
      </c>
      <c r="L74" s="150">
        <v>12</v>
      </c>
      <c r="M74" s="3"/>
      <c r="N74" s="94"/>
      <c r="O74" s="94"/>
      <c r="P74" s="94"/>
      <c r="Q74" s="94"/>
      <c r="R74" s="94"/>
      <c r="S74" s="94"/>
      <c r="T74" s="94"/>
      <c r="U74" s="94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3" s="7" customFormat="1">
      <c r="A75" s="465"/>
      <c r="B75" s="151" t="s">
        <v>462</v>
      </c>
      <c r="C75" s="151" t="s">
        <v>1499</v>
      </c>
      <c r="D75" s="156" t="s">
        <v>463</v>
      </c>
      <c r="E75" s="306" t="s">
        <v>906</v>
      </c>
      <c r="F75" s="369" t="s">
        <v>1496</v>
      </c>
      <c r="G75" s="204" t="s">
        <v>844</v>
      </c>
      <c r="H75" s="195" t="s">
        <v>215</v>
      </c>
      <c r="I75" s="152">
        <v>3</v>
      </c>
      <c r="J75" s="152">
        <v>15</v>
      </c>
      <c r="K75" s="152">
        <v>3</v>
      </c>
      <c r="L75" s="152">
        <v>15</v>
      </c>
      <c r="M75" s="3"/>
      <c r="N75" s="94"/>
      <c r="O75" s="94"/>
      <c r="P75" s="94"/>
      <c r="Q75" s="94"/>
      <c r="R75" s="94"/>
      <c r="S75" s="94"/>
      <c r="T75" s="94"/>
      <c r="U75" s="94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3" s="7" customFormat="1" ht="14.25" customHeight="1">
      <c r="A76" s="465"/>
      <c r="B76" s="126" t="s">
        <v>550</v>
      </c>
      <c r="C76" s="126" t="s">
        <v>1463</v>
      </c>
      <c r="D76" s="158" t="s">
        <v>551</v>
      </c>
      <c r="E76" s="273" t="s">
        <v>553</v>
      </c>
      <c r="F76" s="165" t="s">
        <v>1496</v>
      </c>
      <c r="G76" s="197" t="s">
        <v>511</v>
      </c>
      <c r="H76" s="128" t="s">
        <v>552</v>
      </c>
      <c r="I76" s="150">
        <v>2</v>
      </c>
      <c r="J76" s="150">
        <v>12</v>
      </c>
      <c r="K76" s="150">
        <v>2</v>
      </c>
      <c r="L76" s="150">
        <v>12</v>
      </c>
      <c r="M76" s="3"/>
      <c r="N76" s="94"/>
      <c r="O76" s="94"/>
      <c r="P76" s="94"/>
      <c r="Q76" s="94"/>
      <c r="R76" s="94"/>
      <c r="S76" s="94"/>
      <c r="T76" s="94"/>
      <c r="U76" s="94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3" s="7" customFormat="1" ht="14.25" customHeight="1">
      <c r="A77" s="465"/>
      <c r="B77" s="151" t="s">
        <v>1582</v>
      </c>
      <c r="C77" s="151" t="s">
        <v>1399</v>
      </c>
      <c r="D77" s="156" t="s">
        <v>1583</v>
      </c>
      <c r="E77" s="306" t="s">
        <v>1625</v>
      </c>
      <c r="F77" s="369" t="s">
        <v>1496</v>
      </c>
      <c r="G77" s="204" t="s">
        <v>511</v>
      </c>
      <c r="H77" s="195"/>
      <c r="I77" s="152">
        <v>2</v>
      </c>
      <c r="J77" s="152">
        <v>10</v>
      </c>
      <c r="K77" s="152">
        <v>2</v>
      </c>
      <c r="L77" s="152">
        <v>10</v>
      </c>
      <c r="M77" s="3"/>
      <c r="N77" s="94"/>
      <c r="O77" s="94"/>
      <c r="P77" s="94"/>
      <c r="Q77" s="94"/>
      <c r="R77" s="94"/>
      <c r="S77" s="94"/>
      <c r="T77" s="94"/>
      <c r="U77" s="94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3" s="7" customFormat="1" ht="14.25" customHeight="1">
      <c r="A78" s="465"/>
      <c r="B78" s="126"/>
      <c r="C78" s="126" t="s">
        <v>1314</v>
      </c>
      <c r="D78" s="158" t="s">
        <v>739</v>
      </c>
      <c r="E78" s="273" t="s">
        <v>1626</v>
      </c>
      <c r="F78" s="165" t="s">
        <v>1469</v>
      </c>
      <c r="G78" s="197" t="s">
        <v>459</v>
      </c>
      <c r="H78" s="128" t="s">
        <v>217</v>
      </c>
      <c r="I78" s="150">
        <v>4</v>
      </c>
      <c r="J78" s="150">
        <v>20</v>
      </c>
      <c r="K78" s="150">
        <v>4</v>
      </c>
      <c r="L78" s="150">
        <v>20</v>
      </c>
      <c r="M78" s="3"/>
      <c r="N78" s="94"/>
      <c r="O78" s="94"/>
      <c r="P78" s="94"/>
      <c r="Q78" s="94"/>
      <c r="R78" s="94"/>
      <c r="S78" s="94"/>
      <c r="T78" s="94"/>
      <c r="U78" s="94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3" s="7" customFormat="1">
      <c r="A79" s="465"/>
      <c r="B79" s="151" t="s">
        <v>204</v>
      </c>
      <c r="C79" s="151" t="s">
        <v>1500</v>
      </c>
      <c r="D79" s="156" t="s">
        <v>937</v>
      </c>
      <c r="E79" s="306" t="s">
        <v>936</v>
      </c>
      <c r="F79" s="369" t="s">
        <v>1469</v>
      </c>
      <c r="G79" s="204" t="s">
        <v>459</v>
      </c>
      <c r="H79" s="195" t="s">
        <v>215</v>
      </c>
      <c r="I79" s="152">
        <v>7</v>
      </c>
      <c r="J79" s="152">
        <v>35</v>
      </c>
      <c r="K79" s="152">
        <v>7</v>
      </c>
      <c r="L79" s="152">
        <v>35</v>
      </c>
      <c r="M79" s="3"/>
      <c r="N79" s="94"/>
      <c r="O79" s="94"/>
      <c r="P79" s="94"/>
      <c r="Q79" s="94"/>
      <c r="R79" s="94"/>
      <c r="S79" s="94"/>
      <c r="T79" s="94"/>
      <c r="U79" s="94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3" s="7" customFormat="1">
      <c r="A80" s="42"/>
      <c r="B80" s="84"/>
      <c r="C80" s="84"/>
      <c r="D80" s="44"/>
      <c r="E80" s="44"/>
      <c r="F80" s="44"/>
      <c r="G80" s="44"/>
      <c r="H80" s="45" t="s">
        <v>1</v>
      </c>
      <c r="I80" s="46">
        <f>SUM(I12:I21,I22:I79)</f>
        <v>162</v>
      </c>
      <c r="J80" s="46">
        <f>SUM(J19:J79)</f>
        <v>881</v>
      </c>
      <c r="K80" s="46">
        <f>SUM(K19:K79)</f>
        <v>142</v>
      </c>
      <c r="L80" s="46">
        <f>SUM(L19:L79)</f>
        <v>855</v>
      </c>
      <c r="M80" s="3"/>
      <c r="N80" s="94"/>
      <c r="O80" s="94"/>
      <c r="P80" s="94"/>
      <c r="Q80" s="94"/>
      <c r="R80" s="94"/>
      <c r="S80" s="94"/>
      <c r="T80" s="94"/>
      <c r="U80" s="94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>
      <c r="A81" s="40"/>
      <c r="B81" s="72"/>
      <c r="C81" s="72"/>
      <c r="D81" s="40"/>
      <c r="E81" s="40"/>
      <c r="F81" s="40"/>
      <c r="G81" s="64"/>
      <c r="H81" s="40"/>
      <c r="I81" s="40"/>
      <c r="J81" s="40"/>
      <c r="K81" s="40"/>
      <c r="L81" s="40"/>
    </row>
    <row r="82" spans="1:53">
      <c r="A82" s="40"/>
      <c r="B82" s="72"/>
      <c r="C82" s="72"/>
      <c r="D82" s="40"/>
      <c r="E82" s="40"/>
      <c r="F82" s="40"/>
      <c r="G82" s="64"/>
      <c r="H82" s="40"/>
      <c r="I82" s="40"/>
      <c r="J82" s="40"/>
      <c r="K82" s="40"/>
      <c r="L82" s="40"/>
    </row>
    <row r="83" spans="1:53">
      <c r="A83" s="40"/>
      <c r="B83" s="72"/>
      <c r="C83" s="72"/>
      <c r="D83" s="40"/>
      <c r="E83" s="40"/>
      <c r="F83" s="40"/>
      <c r="G83" s="64"/>
      <c r="H83" s="40"/>
      <c r="I83" s="40"/>
      <c r="J83" s="40"/>
      <c r="K83" s="40"/>
      <c r="L83" s="40"/>
    </row>
    <row r="84" spans="1:53" s="7" customFormat="1">
      <c r="A84" s="41" t="s">
        <v>254</v>
      </c>
      <c r="B84" s="39"/>
      <c r="C84" s="39"/>
      <c r="D84" s="48"/>
      <c r="E84" s="48"/>
      <c r="F84" s="48"/>
      <c r="G84" s="48"/>
      <c r="H84" s="49"/>
      <c r="I84" s="66" t="s">
        <v>317</v>
      </c>
      <c r="J84" s="67">
        <f>SUM(I80)</f>
        <v>162</v>
      </c>
      <c r="K84" s="41"/>
      <c r="L84" s="39"/>
      <c r="M84" s="3"/>
      <c r="N84" s="94"/>
      <c r="O84" s="94"/>
      <c r="P84" s="94"/>
      <c r="Q84" s="94"/>
      <c r="R84" s="94"/>
      <c r="S84" s="94"/>
      <c r="T84" s="94"/>
      <c r="U84" s="94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s="7" customFormat="1">
      <c r="A85" s="41" t="s">
        <v>255</v>
      </c>
      <c r="B85" s="39"/>
      <c r="C85" s="39"/>
      <c r="D85" s="48"/>
      <c r="E85" s="48"/>
      <c r="F85" s="48"/>
      <c r="G85" s="48"/>
      <c r="H85" s="49"/>
      <c r="I85" s="41"/>
      <c r="J85" s="41"/>
      <c r="K85" s="41"/>
      <c r="L85" s="39"/>
      <c r="M85" s="3"/>
      <c r="N85" s="94"/>
      <c r="O85" s="94"/>
      <c r="P85" s="94"/>
      <c r="Q85" s="94"/>
      <c r="R85" s="94"/>
      <c r="S85" s="94"/>
      <c r="T85" s="94"/>
      <c r="U85" s="94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s="7" customFormat="1">
      <c r="A86" s="41" t="s">
        <v>256</v>
      </c>
      <c r="B86" s="39"/>
      <c r="C86" s="39"/>
      <c r="D86" s="141" t="s">
        <v>727</v>
      </c>
      <c r="E86" s="142">
        <v>67</v>
      </c>
      <c r="F86" s="142"/>
      <c r="G86" s="48"/>
      <c r="H86" s="49"/>
      <c r="I86" s="41"/>
      <c r="J86" s="41"/>
      <c r="K86" s="41"/>
      <c r="L86" s="39"/>
      <c r="M86" s="3"/>
      <c r="N86" s="94"/>
      <c r="O86" s="94"/>
      <c r="P86" s="94"/>
      <c r="Q86" s="94"/>
      <c r="R86" s="94"/>
      <c r="S86" s="94"/>
      <c r="T86" s="94"/>
      <c r="U86" s="9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s="7" customFormat="1">
      <c r="A87" s="41" t="s">
        <v>257</v>
      </c>
      <c r="B87" s="39"/>
      <c r="C87" s="39"/>
      <c r="D87" s="48"/>
      <c r="E87" s="48"/>
      <c r="F87" s="48"/>
      <c r="G87" s="48"/>
      <c r="H87" s="49"/>
      <c r="I87" s="41"/>
      <c r="J87" s="41"/>
      <c r="K87" s="41"/>
      <c r="L87" s="39"/>
      <c r="M87" s="3"/>
      <c r="N87" s="94"/>
      <c r="O87" s="94"/>
      <c r="P87" s="94"/>
      <c r="Q87" s="94"/>
      <c r="R87" s="94"/>
      <c r="S87" s="94"/>
      <c r="T87" s="94"/>
      <c r="U87" s="94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s="7" customFormat="1">
      <c r="A88" s="12"/>
      <c r="B88" s="12"/>
      <c r="C88" s="113"/>
      <c r="D88" s="12"/>
      <c r="E88" s="3"/>
      <c r="F88" s="3"/>
      <c r="G88" s="3"/>
      <c r="H88" s="3"/>
      <c r="I88" s="3"/>
      <c r="J88" s="3"/>
      <c r="K88" s="3"/>
      <c r="L88" s="3"/>
      <c r="M88" s="3"/>
      <c r="N88" s="94"/>
      <c r="O88" s="94"/>
      <c r="P88" s="94"/>
      <c r="Q88" s="94"/>
      <c r="R88" s="94"/>
      <c r="S88" s="94"/>
      <c r="T88" s="94"/>
      <c r="U88" s="94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53" s="7" customFormat="1">
      <c r="A89" s="12"/>
      <c r="B89" s="12"/>
      <c r="C89" s="113"/>
      <c r="D89" s="12"/>
      <c r="E89" s="3"/>
      <c r="F89" s="3"/>
      <c r="G89" s="3"/>
      <c r="H89" s="3"/>
      <c r="I89" s="3"/>
      <c r="J89" s="3"/>
      <c r="K89" s="3"/>
      <c r="L89" s="3"/>
      <c r="M89" s="3"/>
      <c r="N89" s="94"/>
      <c r="O89" s="94"/>
      <c r="P89" s="94"/>
      <c r="Q89" s="94"/>
      <c r="R89" s="94"/>
      <c r="S89" s="94"/>
      <c r="T89" s="94"/>
      <c r="U89" s="94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53" s="7" customForma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94"/>
      <c r="O90" s="94"/>
      <c r="P90" s="94"/>
      <c r="Q90" s="94"/>
      <c r="R90" s="94"/>
      <c r="S90" s="94"/>
      <c r="T90" s="94"/>
      <c r="U90" s="94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53" s="7" customForma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94"/>
      <c r="O91" s="94"/>
      <c r="P91" s="94"/>
      <c r="Q91" s="94"/>
      <c r="R91" s="94"/>
      <c r="S91" s="94"/>
      <c r="T91" s="94"/>
      <c r="U91" s="94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53" s="7" customForma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94"/>
      <c r="O92" s="94"/>
      <c r="P92" s="94"/>
      <c r="Q92" s="94"/>
      <c r="R92" s="94"/>
      <c r="S92" s="94"/>
      <c r="T92" s="94"/>
      <c r="U92" s="94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53">
      <c r="B93"/>
      <c r="C93"/>
      <c r="G93"/>
    </row>
    <row r="94" spans="1:53">
      <c r="B94"/>
      <c r="C94"/>
      <c r="G94"/>
    </row>
    <row r="95" spans="1:53">
      <c r="B95"/>
      <c r="C95"/>
      <c r="G95"/>
    </row>
    <row r="96" spans="1:53">
      <c r="B96"/>
      <c r="C96"/>
      <c r="G96"/>
    </row>
  </sheetData>
  <mergeCells count="60">
    <mergeCell ref="A13:A15"/>
    <mergeCell ref="A63:A64"/>
    <mergeCell ref="B68:B69"/>
    <mergeCell ref="A55:A59"/>
    <mergeCell ref="A60:A61"/>
    <mergeCell ref="A22:A26"/>
    <mergeCell ref="A16:A18"/>
    <mergeCell ref="A19:A21"/>
    <mergeCell ref="A27:A29"/>
    <mergeCell ref="A50:A54"/>
    <mergeCell ref="A30:A37"/>
    <mergeCell ref="B28:B29"/>
    <mergeCell ref="D68:D69"/>
    <mergeCell ref="B48:B49"/>
    <mergeCell ref="A68:A79"/>
    <mergeCell ref="A65:A67"/>
    <mergeCell ref="B55:B56"/>
    <mergeCell ref="C68:C69"/>
    <mergeCell ref="D28:D29"/>
    <mergeCell ref="D55:D56"/>
    <mergeCell ref="D39:D40"/>
    <mergeCell ref="B2:J2"/>
    <mergeCell ref="H8:H9"/>
    <mergeCell ref="I9:J9"/>
    <mergeCell ref="E68:E69"/>
    <mergeCell ref="E55:E56"/>
    <mergeCell ref="D48:D49"/>
    <mergeCell ref="B8:B9"/>
    <mergeCell ref="L55:L56"/>
    <mergeCell ref="J55:J56"/>
    <mergeCell ref="A8:A9"/>
    <mergeCell ref="A38:A49"/>
    <mergeCell ref="D13:D14"/>
    <mergeCell ref="D8:D9"/>
    <mergeCell ref="I55:I56"/>
    <mergeCell ref="H55:H56"/>
    <mergeCell ref="K55:K56"/>
    <mergeCell ref="F48:F49"/>
    <mergeCell ref="C8:C9"/>
    <mergeCell ref="H13:H14"/>
    <mergeCell ref="K8:L8"/>
    <mergeCell ref="F8:F9"/>
    <mergeCell ref="G8:G9"/>
    <mergeCell ref="K9:L9"/>
    <mergeCell ref="I8:J8"/>
    <mergeCell ref="E8:E9"/>
    <mergeCell ref="E39:E40"/>
    <mergeCell ref="E28:E29"/>
    <mergeCell ref="E13:E14"/>
    <mergeCell ref="B39:B40"/>
    <mergeCell ref="B13:B14"/>
    <mergeCell ref="C55:C56"/>
    <mergeCell ref="C13:C14"/>
    <mergeCell ref="C28:C29"/>
    <mergeCell ref="F68:F69"/>
    <mergeCell ref="C39:C40"/>
    <mergeCell ref="C48:C49"/>
    <mergeCell ref="F39:F40"/>
    <mergeCell ref="F55:F56"/>
    <mergeCell ref="E48:E49"/>
  </mergeCells>
  <hyperlinks>
    <hyperlink ref="E41" r:id="rId1"/>
    <hyperlink ref="E47" r:id="rId2"/>
    <hyperlink ref="E21" r:id="rId3"/>
    <hyperlink ref="E53" r:id="rId4"/>
    <hyperlink ref="E50" r:id="rId5" display="http://www.ubi.pt/"/>
    <hyperlink ref="E65" r:id="rId6"/>
    <hyperlink ref="E74" r:id="rId7" display="http://www.poliba.it/"/>
    <hyperlink ref="E32" r:id="rId8"/>
    <hyperlink ref="E33" r:id="rId9"/>
    <hyperlink ref="E51" r:id="rId10"/>
    <hyperlink ref="E60" r:id="rId11"/>
    <hyperlink ref="E62" r:id="rId12"/>
    <hyperlink ref="E68" r:id="rId13"/>
    <hyperlink ref="E31" r:id="rId14"/>
    <hyperlink ref="E42" r:id="rId15"/>
    <hyperlink ref="E20" r:id="rId16"/>
    <hyperlink ref="E43" r:id="rId17"/>
    <hyperlink ref="E48" r:id="rId18"/>
    <hyperlink ref="E45" r:id="rId19"/>
    <hyperlink ref="E76" r:id="rId20"/>
    <hyperlink ref="E22" r:id="rId21"/>
    <hyperlink ref="E64" r:id="rId22"/>
    <hyperlink ref="E52" r:id="rId23"/>
    <hyperlink ref="E12" r:id="rId24"/>
    <hyperlink ref="E27" r:id="rId25"/>
    <hyperlink ref="E38" r:id="rId26"/>
    <hyperlink ref="E11" r:id="rId27"/>
    <hyperlink ref="E36" r:id="rId28"/>
    <hyperlink ref="E35" r:id="rId29"/>
    <hyperlink ref="E16" r:id="rId30"/>
    <hyperlink ref="E55" r:id="rId31"/>
    <hyperlink ref="E17" r:id="rId32"/>
    <hyperlink ref="E61" r:id="rId33"/>
    <hyperlink ref="E63" r:id="rId34"/>
    <hyperlink ref="E13" r:id="rId35"/>
    <hyperlink ref="E24" r:id="rId36"/>
    <hyperlink ref="E75" r:id="rId37"/>
    <hyperlink ref="E18" r:id="rId38"/>
    <hyperlink ref="E67" r:id="rId39"/>
    <hyperlink ref="E26" r:id="rId40"/>
    <hyperlink ref="E10" r:id="rId41"/>
    <hyperlink ref="E23" r:id="rId42"/>
    <hyperlink ref="E72" r:id="rId43"/>
    <hyperlink ref="E59" r:id="rId44"/>
    <hyperlink ref="E71" r:id="rId45"/>
    <hyperlink ref="E70" r:id="rId46"/>
    <hyperlink ref="E30" r:id="rId47"/>
    <hyperlink ref="E73" r:id="rId48"/>
    <hyperlink ref="E54" r:id="rId49"/>
    <hyperlink ref="E15" r:id="rId50"/>
    <hyperlink ref="E25" r:id="rId51"/>
    <hyperlink ref="E44" r:id="rId52"/>
    <hyperlink ref="E46" r:id="rId53"/>
    <hyperlink ref="E77" r:id="rId54"/>
    <hyperlink ref="E78" r:id="rId55"/>
  </hyperlinks>
  <pageMargins left="0.7" right="0.7" top="0.75" bottom="0.75" header="0.3" footer="0.3"/>
  <pageSetup paperSize="9" orientation="portrait" horizontalDpi="300" verticalDpi="300" r:id="rId56"/>
  <drawing r:id="rId5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D19" sqref="D19"/>
    </sheetView>
  </sheetViews>
  <sheetFormatPr defaultRowHeight="12.75"/>
  <cols>
    <col min="1" max="3" width="17.42578125" customWidth="1"/>
    <col min="4" max="4" width="34.42578125" customWidth="1"/>
    <col min="5" max="6" width="18.7109375" customWidth="1"/>
    <col min="7" max="7" width="18.28515625" customWidth="1"/>
    <col min="8" max="8" width="29" customWidth="1"/>
    <col min="9" max="9" width="14.140625" customWidth="1"/>
  </cols>
  <sheetData>
    <row r="1" spans="1:66" s="7" customFormat="1" ht="26.25">
      <c r="A1" s="2"/>
      <c r="B1" s="25" t="s">
        <v>836</v>
      </c>
      <c r="C1" s="25"/>
      <c r="D1" s="9"/>
      <c r="E1" s="9"/>
      <c r="F1" s="9"/>
      <c r="G1" s="11"/>
      <c r="H1" s="10"/>
      <c r="I1" s="2"/>
      <c r="J1" s="2"/>
      <c r="K1" s="2"/>
      <c r="N1" s="3"/>
      <c r="O1" s="3"/>
      <c r="P1" s="3"/>
      <c r="Q1" s="3"/>
      <c r="R1" s="3"/>
      <c r="S1" s="3"/>
      <c r="T1" s="3"/>
      <c r="U1" s="12"/>
      <c r="V1" s="12"/>
      <c r="W1" s="1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66" s="7" customFormat="1" ht="32.25">
      <c r="A2" s="2"/>
      <c r="B2" s="407" t="s">
        <v>1071</v>
      </c>
      <c r="C2" s="407"/>
      <c r="D2" s="407"/>
      <c r="E2" s="407"/>
      <c r="F2" s="407"/>
      <c r="G2" s="407"/>
      <c r="H2" s="407"/>
      <c r="I2" s="407"/>
      <c r="J2" s="407"/>
      <c r="K2" s="2"/>
      <c r="N2" s="3"/>
      <c r="O2" s="3"/>
      <c r="P2" s="3"/>
      <c r="Q2" s="3"/>
      <c r="R2" s="3"/>
      <c r="S2" s="3"/>
      <c r="T2" s="3"/>
      <c r="U2" s="12"/>
      <c r="V2" s="12"/>
      <c r="W2" s="1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66" s="7" customFormat="1" ht="20.25">
      <c r="A3" s="2"/>
      <c r="B3" s="15" t="s">
        <v>124</v>
      </c>
      <c r="C3" s="15"/>
      <c r="D3" s="9"/>
      <c r="E3" s="9"/>
      <c r="F3" s="9"/>
      <c r="G3" s="11"/>
      <c r="H3" s="16"/>
      <c r="I3" s="17"/>
      <c r="J3" s="18"/>
      <c r="K3" s="19"/>
      <c r="L3" s="20"/>
      <c r="N3" s="3"/>
      <c r="O3" s="3"/>
      <c r="P3" s="3"/>
      <c r="Q3" s="3"/>
      <c r="R3" s="3"/>
      <c r="S3" s="3"/>
      <c r="T3" s="3"/>
      <c r="U3" s="12"/>
      <c r="V3" s="12"/>
      <c r="W3" s="1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66" s="7" customFormat="1" ht="15">
      <c r="A4" s="2"/>
      <c r="B4" s="13"/>
      <c r="C4" s="13"/>
      <c r="D4" s="9"/>
      <c r="E4" s="9"/>
      <c r="F4" s="9"/>
      <c r="G4" s="11"/>
      <c r="H4" s="10"/>
      <c r="I4" s="2"/>
      <c r="J4" s="2"/>
      <c r="K4" s="2"/>
      <c r="N4" s="3"/>
      <c r="O4" s="3"/>
      <c r="P4" s="3"/>
      <c r="Q4" s="3"/>
      <c r="R4" s="3"/>
      <c r="S4" s="3"/>
      <c r="T4" s="3"/>
      <c r="U4" s="12"/>
      <c r="V4" s="12"/>
      <c r="W4" s="1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6" s="7" customFormat="1" ht="15">
      <c r="A5" s="2"/>
      <c r="B5" s="13"/>
      <c r="C5" s="13"/>
      <c r="D5" s="9"/>
      <c r="E5" s="9"/>
      <c r="F5" s="9"/>
      <c r="G5" s="11"/>
      <c r="H5" s="10"/>
      <c r="I5" s="2"/>
      <c r="J5" s="2"/>
      <c r="K5" s="2"/>
      <c r="N5" s="3"/>
      <c r="O5" s="3"/>
      <c r="P5" s="3"/>
      <c r="Q5" s="3"/>
      <c r="R5" s="3"/>
      <c r="S5" s="3"/>
      <c r="T5" s="3"/>
      <c r="U5" s="12"/>
      <c r="V5" s="12"/>
      <c r="W5" s="1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66" s="7" customFormat="1" ht="15">
      <c r="A6" s="2"/>
      <c r="B6" s="13" t="s">
        <v>868</v>
      </c>
      <c r="C6" s="13"/>
      <c r="D6" s="9"/>
      <c r="E6" s="9"/>
      <c r="F6" s="9"/>
      <c r="G6" s="11"/>
      <c r="H6" s="10"/>
      <c r="I6" s="2"/>
      <c r="J6" s="2"/>
      <c r="K6" s="2"/>
      <c r="N6" s="3"/>
      <c r="O6" s="3"/>
      <c r="P6" s="3"/>
      <c r="Q6" s="3"/>
      <c r="R6" s="3"/>
      <c r="S6" s="3"/>
      <c r="T6" s="3"/>
      <c r="U6" s="12"/>
      <c r="V6" s="12"/>
      <c r="W6" s="1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66" s="7" customFormat="1" ht="15">
      <c r="A7" s="2"/>
      <c r="B7" s="13"/>
      <c r="C7" s="13"/>
      <c r="D7" s="9"/>
      <c r="E7" s="9"/>
      <c r="F7" s="9"/>
      <c r="G7" s="11"/>
      <c r="H7" s="10"/>
      <c r="I7" s="2"/>
      <c r="J7" s="2"/>
      <c r="K7" s="2"/>
      <c r="N7" s="3"/>
      <c r="O7" s="3"/>
      <c r="P7" s="3"/>
      <c r="Q7" s="3"/>
      <c r="R7" s="3"/>
      <c r="S7" s="3"/>
      <c r="T7" s="3"/>
      <c r="U7" s="12"/>
      <c r="V7" s="12"/>
      <c r="W7" s="1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66" s="8" customFormat="1" ht="15" customHeight="1">
      <c r="A8" s="399" t="s">
        <v>3</v>
      </c>
      <c r="B8" s="403" t="s">
        <v>4</v>
      </c>
      <c r="C8" s="399" t="s">
        <v>1156</v>
      </c>
      <c r="D8" s="399" t="s">
        <v>5</v>
      </c>
      <c r="E8" s="398" t="s">
        <v>137</v>
      </c>
      <c r="F8" s="389" t="s">
        <v>1155</v>
      </c>
      <c r="G8" s="399" t="s">
        <v>7</v>
      </c>
      <c r="H8" s="399" t="s">
        <v>6</v>
      </c>
      <c r="I8" s="406" t="s">
        <v>929</v>
      </c>
      <c r="J8" s="408"/>
      <c r="K8" s="406" t="s">
        <v>930</v>
      </c>
      <c r="L8" s="406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66" s="7" customFormat="1" ht="14.25" customHeight="1">
      <c r="A9" s="399"/>
      <c r="B9" s="403"/>
      <c r="C9" s="399"/>
      <c r="D9" s="399"/>
      <c r="E9" s="398"/>
      <c r="F9" s="389"/>
      <c r="G9" s="399"/>
      <c r="H9" s="399"/>
      <c r="I9" s="405" t="s">
        <v>931</v>
      </c>
      <c r="J9" s="405"/>
      <c r="K9" s="405" t="s">
        <v>931</v>
      </c>
      <c r="L9" s="405"/>
      <c r="M9" s="3"/>
      <c r="N9" s="3"/>
      <c r="O9" s="3"/>
      <c r="P9" s="3"/>
      <c r="Q9" s="3"/>
      <c r="R9" s="3"/>
      <c r="S9" s="3"/>
      <c r="T9" s="12"/>
      <c r="U9" s="12"/>
      <c r="V9" s="1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66" s="7" customFormat="1">
      <c r="A10" s="190" t="s">
        <v>13</v>
      </c>
      <c r="B10" s="125" t="s">
        <v>426</v>
      </c>
      <c r="C10" s="125" t="s">
        <v>1322</v>
      </c>
      <c r="D10" s="127" t="s">
        <v>442</v>
      </c>
      <c r="E10" s="343" t="s">
        <v>443</v>
      </c>
      <c r="F10" s="312" t="s">
        <v>1490</v>
      </c>
      <c r="G10" s="128" t="s">
        <v>970</v>
      </c>
      <c r="H10" s="128" t="s">
        <v>215</v>
      </c>
      <c r="I10" s="128">
        <v>2</v>
      </c>
      <c r="J10" s="128">
        <v>20</v>
      </c>
      <c r="K10" s="128">
        <v>2</v>
      </c>
      <c r="L10" s="128">
        <v>20</v>
      </c>
      <c r="M10" s="3"/>
      <c r="N10" s="3"/>
      <c r="O10" s="3"/>
      <c r="P10" s="3"/>
      <c r="Q10" s="3"/>
      <c r="R10" s="3"/>
      <c r="S10" s="3"/>
      <c r="T10" s="12"/>
      <c r="U10" s="12"/>
      <c r="V10" s="1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66" s="7" customFormat="1" ht="22.5">
      <c r="A11" s="190" t="s">
        <v>188</v>
      </c>
      <c r="B11" s="238" t="s">
        <v>586</v>
      </c>
      <c r="C11" s="238" t="s">
        <v>1413</v>
      </c>
      <c r="D11" s="239" t="s">
        <v>587</v>
      </c>
      <c r="E11" s="193" t="s">
        <v>588</v>
      </c>
      <c r="F11" s="194" t="s">
        <v>1490</v>
      </c>
      <c r="G11" s="195" t="s">
        <v>567</v>
      </c>
      <c r="H11" s="195" t="s">
        <v>589</v>
      </c>
      <c r="I11" s="195">
        <v>2</v>
      </c>
      <c r="J11" s="195">
        <v>10</v>
      </c>
      <c r="K11" s="195">
        <v>2</v>
      </c>
      <c r="L11" s="195">
        <v>10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66" s="7" customFormat="1">
      <c r="A12" s="217" t="s">
        <v>18</v>
      </c>
      <c r="B12" s="126" t="s">
        <v>126</v>
      </c>
      <c r="C12" s="126" t="s">
        <v>1414</v>
      </c>
      <c r="D12" s="158" t="s">
        <v>127</v>
      </c>
      <c r="E12" s="170" t="s">
        <v>178</v>
      </c>
      <c r="F12" s="189" t="s">
        <v>1490</v>
      </c>
      <c r="G12" s="197" t="s">
        <v>125</v>
      </c>
      <c r="H12" s="128" t="s">
        <v>605</v>
      </c>
      <c r="I12" s="150">
        <v>3</v>
      </c>
      <c r="J12" s="150">
        <v>15</v>
      </c>
      <c r="K12" s="150">
        <v>3</v>
      </c>
      <c r="L12" s="150">
        <v>15</v>
      </c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66" s="7" customFormat="1" ht="33.75">
      <c r="A13" s="465" t="s">
        <v>10</v>
      </c>
      <c r="B13" s="151" t="s">
        <v>1093</v>
      </c>
      <c r="C13" s="151" t="s">
        <v>1270</v>
      </c>
      <c r="D13" s="156" t="s">
        <v>1094</v>
      </c>
      <c r="E13" s="213" t="s">
        <v>1627</v>
      </c>
      <c r="F13" s="214" t="s">
        <v>1490</v>
      </c>
      <c r="G13" s="204" t="s">
        <v>1096</v>
      </c>
      <c r="H13" s="195" t="s">
        <v>222</v>
      </c>
      <c r="I13" s="152">
        <v>2</v>
      </c>
      <c r="J13" s="152">
        <v>10</v>
      </c>
      <c r="K13" s="152">
        <v>2</v>
      </c>
      <c r="L13" s="152">
        <v>10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66" s="7" customFormat="1">
      <c r="A14" s="465"/>
      <c r="B14" s="457" t="s">
        <v>880</v>
      </c>
      <c r="C14" s="461" t="s">
        <v>1415</v>
      </c>
      <c r="D14" s="458" t="s">
        <v>1007</v>
      </c>
      <c r="E14" s="456" t="s">
        <v>881</v>
      </c>
      <c r="F14" s="189" t="s">
        <v>1491</v>
      </c>
      <c r="G14" s="197" t="s">
        <v>128</v>
      </c>
      <c r="H14" s="128" t="s">
        <v>215</v>
      </c>
      <c r="I14" s="150">
        <v>2</v>
      </c>
      <c r="J14" s="150">
        <v>10</v>
      </c>
      <c r="K14" s="150"/>
      <c r="L14" s="15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66" s="7" customFormat="1" ht="22.5">
      <c r="A15" s="465"/>
      <c r="B15" s="457"/>
      <c r="C15" s="558"/>
      <c r="D15" s="458"/>
      <c r="E15" s="456"/>
      <c r="F15" s="189" t="s">
        <v>1490</v>
      </c>
      <c r="G15" s="197" t="s">
        <v>882</v>
      </c>
      <c r="H15" s="128" t="s">
        <v>215</v>
      </c>
      <c r="I15" s="150"/>
      <c r="J15" s="150"/>
      <c r="K15" s="150">
        <v>2</v>
      </c>
      <c r="L15" s="150">
        <v>10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66" s="7" customFormat="1">
      <c r="A16" s="465"/>
      <c r="B16" s="457"/>
      <c r="C16" s="462"/>
      <c r="D16" s="458"/>
      <c r="E16" s="456"/>
      <c r="F16" s="189" t="s">
        <v>1490</v>
      </c>
      <c r="G16" s="197" t="s">
        <v>978</v>
      </c>
      <c r="H16" s="128" t="s">
        <v>232</v>
      </c>
      <c r="I16" s="150">
        <v>2</v>
      </c>
      <c r="J16" s="150">
        <v>10</v>
      </c>
      <c r="K16" s="150">
        <v>2</v>
      </c>
      <c r="L16" s="150">
        <v>10</v>
      </c>
      <c r="M16" s="39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7" customFormat="1" ht="22.5">
      <c r="A17" s="465"/>
      <c r="B17" s="151" t="s">
        <v>382</v>
      </c>
      <c r="C17" s="151" t="s">
        <v>1416</v>
      </c>
      <c r="D17" s="156" t="s">
        <v>752</v>
      </c>
      <c r="E17" s="213" t="s">
        <v>753</v>
      </c>
      <c r="F17" s="214" t="s">
        <v>1490</v>
      </c>
      <c r="G17" s="204" t="s">
        <v>757</v>
      </c>
      <c r="H17" s="195" t="s">
        <v>755</v>
      </c>
      <c r="I17" s="152">
        <v>2</v>
      </c>
      <c r="J17" s="152">
        <v>10</v>
      </c>
      <c r="K17" s="152">
        <v>2</v>
      </c>
      <c r="L17" s="152">
        <v>10</v>
      </c>
      <c r="M17" s="39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7" customFormat="1" ht="22.5">
      <c r="A18" s="465"/>
      <c r="B18" s="126" t="s">
        <v>11</v>
      </c>
      <c r="C18" s="126" t="s">
        <v>1538</v>
      </c>
      <c r="D18" s="158" t="s">
        <v>1539</v>
      </c>
      <c r="E18" s="170" t="s">
        <v>1628</v>
      </c>
      <c r="F18" s="189" t="s">
        <v>1480</v>
      </c>
      <c r="G18" s="197" t="s">
        <v>908</v>
      </c>
      <c r="H18" s="128" t="s">
        <v>215</v>
      </c>
      <c r="I18" s="150">
        <v>1</v>
      </c>
      <c r="J18" s="150">
        <v>6</v>
      </c>
      <c r="K18" s="150">
        <v>1</v>
      </c>
      <c r="L18" s="150">
        <v>6</v>
      </c>
      <c r="M18" s="39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7" customFormat="1" ht="22.5">
      <c r="A19" s="465"/>
      <c r="B19" s="151" t="s">
        <v>722</v>
      </c>
      <c r="C19" s="151" t="s">
        <v>1281</v>
      </c>
      <c r="D19" s="156" t="s">
        <v>1106</v>
      </c>
      <c r="E19" s="241" t="s">
        <v>723</v>
      </c>
      <c r="F19" s="225" t="s">
        <v>1490</v>
      </c>
      <c r="G19" s="204" t="s">
        <v>125</v>
      </c>
      <c r="H19" s="195" t="s">
        <v>232</v>
      </c>
      <c r="I19" s="152">
        <v>2</v>
      </c>
      <c r="J19" s="152">
        <v>20</v>
      </c>
      <c r="K19" s="152">
        <v>2</v>
      </c>
      <c r="L19" s="152">
        <v>20</v>
      </c>
      <c r="M19" s="39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7" customFormat="1" ht="27" customHeight="1">
      <c r="A20" s="465" t="s">
        <v>38</v>
      </c>
      <c r="B20" s="126" t="s">
        <v>129</v>
      </c>
      <c r="C20" s="259" t="s">
        <v>1208</v>
      </c>
      <c r="D20" s="158" t="s">
        <v>797</v>
      </c>
      <c r="E20" s="170" t="s">
        <v>181</v>
      </c>
      <c r="F20" s="189" t="s">
        <v>1490</v>
      </c>
      <c r="G20" s="382" t="s">
        <v>130</v>
      </c>
      <c r="H20" s="128" t="s">
        <v>215</v>
      </c>
      <c r="I20" s="150">
        <v>4</v>
      </c>
      <c r="J20" s="150">
        <v>20</v>
      </c>
      <c r="K20" s="150">
        <v>2</v>
      </c>
      <c r="L20" s="150">
        <v>10</v>
      </c>
      <c r="M20" s="39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7" customFormat="1" ht="15" customHeight="1">
      <c r="A21" s="465"/>
      <c r="B21" s="151" t="s">
        <v>921</v>
      </c>
      <c r="C21" s="151" t="s">
        <v>1236</v>
      </c>
      <c r="D21" s="156" t="s">
        <v>922</v>
      </c>
      <c r="E21" s="213" t="s">
        <v>923</v>
      </c>
      <c r="F21" s="214" t="s">
        <v>1492</v>
      </c>
      <c r="G21" s="204" t="s">
        <v>125</v>
      </c>
      <c r="H21" s="195" t="s">
        <v>215</v>
      </c>
      <c r="I21" s="152">
        <v>1</v>
      </c>
      <c r="J21" s="152">
        <v>6</v>
      </c>
      <c r="K21" s="152">
        <v>1</v>
      </c>
      <c r="L21" s="152">
        <v>6</v>
      </c>
      <c r="M21" s="39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7" customFormat="1" ht="22.5">
      <c r="A22" s="465"/>
      <c r="B22" s="461" t="s">
        <v>73</v>
      </c>
      <c r="C22" s="126" t="s">
        <v>1283</v>
      </c>
      <c r="D22" s="158" t="s">
        <v>1080</v>
      </c>
      <c r="E22" s="170" t="s">
        <v>1081</v>
      </c>
      <c r="F22" s="189" t="s">
        <v>1490</v>
      </c>
      <c r="G22" s="197" t="s">
        <v>125</v>
      </c>
      <c r="H22" s="128" t="s">
        <v>215</v>
      </c>
      <c r="I22" s="150">
        <v>2</v>
      </c>
      <c r="J22" s="150">
        <v>10</v>
      </c>
      <c r="K22" s="150">
        <v>2</v>
      </c>
      <c r="L22" s="150">
        <v>10</v>
      </c>
      <c r="M22" s="39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7" customFormat="1" ht="22.5">
      <c r="A23" s="465"/>
      <c r="B23" s="462"/>
      <c r="C23" s="151" t="s">
        <v>1283</v>
      </c>
      <c r="D23" s="156" t="s">
        <v>919</v>
      </c>
      <c r="E23" s="213" t="s">
        <v>920</v>
      </c>
      <c r="F23" s="214" t="s">
        <v>1490</v>
      </c>
      <c r="G23" s="204" t="s">
        <v>125</v>
      </c>
      <c r="H23" s="195" t="s">
        <v>232</v>
      </c>
      <c r="I23" s="152">
        <v>1</v>
      </c>
      <c r="J23" s="152">
        <v>10</v>
      </c>
      <c r="K23" s="152">
        <v>1</v>
      </c>
      <c r="L23" s="152">
        <v>10</v>
      </c>
      <c r="M23" s="3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7" customFormat="1">
      <c r="A24" s="465"/>
      <c r="B24" s="126" t="s">
        <v>540</v>
      </c>
      <c r="C24" s="126" t="s">
        <v>1302</v>
      </c>
      <c r="D24" s="158" t="s">
        <v>541</v>
      </c>
      <c r="E24" s="170" t="s">
        <v>542</v>
      </c>
      <c r="F24" s="189" t="s">
        <v>1490</v>
      </c>
      <c r="G24" s="197" t="s">
        <v>130</v>
      </c>
      <c r="H24" s="128" t="s">
        <v>232</v>
      </c>
      <c r="I24" s="150">
        <v>2</v>
      </c>
      <c r="J24" s="150">
        <v>24</v>
      </c>
      <c r="K24" s="150">
        <v>2</v>
      </c>
      <c r="L24" s="150">
        <v>24</v>
      </c>
      <c r="M24" s="39"/>
      <c r="N24" s="9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7" customFormat="1" ht="22.5">
      <c r="A25" s="465"/>
      <c r="B25" s="151" t="s">
        <v>44</v>
      </c>
      <c r="C25" s="151" t="s">
        <v>1285</v>
      </c>
      <c r="D25" s="156" t="s">
        <v>45</v>
      </c>
      <c r="E25" s="213" t="s">
        <v>241</v>
      </c>
      <c r="F25" s="214" t="s">
        <v>1490</v>
      </c>
      <c r="G25" s="204" t="s">
        <v>567</v>
      </c>
      <c r="H25" s="195" t="s">
        <v>215</v>
      </c>
      <c r="I25" s="152">
        <v>4</v>
      </c>
      <c r="J25" s="152">
        <v>40</v>
      </c>
      <c r="K25" s="152">
        <v>4</v>
      </c>
      <c r="L25" s="152">
        <v>40</v>
      </c>
      <c r="M25" s="39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s="7" customFormat="1">
      <c r="A26" s="465"/>
      <c r="B26" s="126" t="s">
        <v>237</v>
      </c>
      <c r="C26" s="126" t="s">
        <v>1417</v>
      </c>
      <c r="D26" s="158" t="s">
        <v>238</v>
      </c>
      <c r="E26" s="170" t="s">
        <v>239</v>
      </c>
      <c r="F26" s="189" t="s">
        <v>1490</v>
      </c>
      <c r="G26" s="197" t="s">
        <v>125</v>
      </c>
      <c r="H26" s="128" t="s">
        <v>215</v>
      </c>
      <c r="I26" s="150">
        <v>4</v>
      </c>
      <c r="J26" s="150">
        <v>40</v>
      </c>
      <c r="K26" s="150">
        <v>4</v>
      </c>
      <c r="L26" s="150">
        <v>40</v>
      </c>
      <c r="M26" s="3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s="7" customFormat="1" ht="33.75" customHeight="1">
      <c r="A27" s="217" t="s">
        <v>361</v>
      </c>
      <c r="B27" s="151" t="s">
        <v>662</v>
      </c>
      <c r="C27" s="151" t="s">
        <v>1418</v>
      </c>
      <c r="D27" s="156" t="s">
        <v>663</v>
      </c>
      <c r="E27" s="213" t="s">
        <v>664</v>
      </c>
      <c r="F27" s="214" t="s">
        <v>1490</v>
      </c>
      <c r="G27" s="204" t="s">
        <v>125</v>
      </c>
      <c r="H27" s="195" t="s">
        <v>222</v>
      </c>
      <c r="I27" s="152">
        <v>2</v>
      </c>
      <c r="J27" s="152">
        <v>10</v>
      </c>
      <c r="K27" s="152">
        <v>2</v>
      </c>
      <c r="L27" s="152">
        <v>10</v>
      </c>
      <c r="M27" s="39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s="7" customFormat="1" ht="33.75" customHeight="1">
      <c r="A28" s="430" t="s">
        <v>16</v>
      </c>
      <c r="B28" s="126" t="s">
        <v>27</v>
      </c>
      <c r="C28" s="126" t="s">
        <v>1419</v>
      </c>
      <c r="D28" s="158" t="s">
        <v>1098</v>
      </c>
      <c r="E28" s="170" t="s">
        <v>1629</v>
      </c>
      <c r="F28" s="189" t="s">
        <v>1490</v>
      </c>
      <c r="G28" s="197" t="s">
        <v>1097</v>
      </c>
      <c r="H28" s="128" t="s">
        <v>215</v>
      </c>
      <c r="I28" s="150">
        <v>5</v>
      </c>
      <c r="J28" s="150">
        <v>50</v>
      </c>
      <c r="K28" s="150">
        <v>5</v>
      </c>
      <c r="L28" s="150">
        <v>50</v>
      </c>
      <c r="M28" s="39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s="7" customFormat="1" ht="22.5">
      <c r="A29" s="431"/>
      <c r="B29" s="151" t="s">
        <v>699</v>
      </c>
      <c r="C29" s="151" t="s">
        <v>1420</v>
      </c>
      <c r="D29" s="156" t="s">
        <v>700</v>
      </c>
      <c r="E29" s="213" t="s">
        <v>701</v>
      </c>
      <c r="F29" s="214" t="s">
        <v>1490</v>
      </c>
      <c r="G29" s="204" t="s">
        <v>125</v>
      </c>
      <c r="H29" s="195" t="s">
        <v>232</v>
      </c>
      <c r="I29" s="152">
        <v>2</v>
      </c>
      <c r="J29" s="152">
        <v>10</v>
      </c>
      <c r="K29" s="152">
        <v>2</v>
      </c>
      <c r="L29" s="152">
        <v>10</v>
      </c>
      <c r="M29" s="3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s="7" customFormat="1" ht="30" customHeight="1">
      <c r="A30" s="431"/>
      <c r="B30" s="126" t="s">
        <v>898</v>
      </c>
      <c r="C30" s="126" t="s">
        <v>1383</v>
      </c>
      <c r="D30" s="158" t="s">
        <v>899</v>
      </c>
      <c r="E30" s="170" t="s">
        <v>900</v>
      </c>
      <c r="F30" s="189" t="s">
        <v>1490</v>
      </c>
      <c r="G30" s="197" t="s">
        <v>901</v>
      </c>
      <c r="H30" s="128" t="s">
        <v>215</v>
      </c>
      <c r="I30" s="150">
        <v>2</v>
      </c>
      <c r="J30" s="150">
        <v>10</v>
      </c>
      <c r="K30" s="150">
        <v>2</v>
      </c>
      <c r="L30" s="150">
        <v>10</v>
      </c>
      <c r="M30" s="3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s="7" customFormat="1" ht="15" customHeight="1">
      <c r="A31" s="432"/>
      <c r="B31" s="151" t="s">
        <v>98</v>
      </c>
      <c r="C31" s="151" t="s">
        <v>1288</v>
      </c>
      <c r="D31" s="156" t="s">
        <v>99</v>
      </c>
      <c r="E31" s="213" t="s">
        <v>179</v>
      </c>
      <c r="F31" s="214" t="s">
        <v>1490</v>
      </c>
      <c r="G31" s="204" t="s">
        <v>130</v>
      </c>
      <c r="H31" s="195" t="s">
        <v>215</v>
      </c>
      <c r="I31" s="152">
        <v>2</v>
      </c>
      <c r="J31" s="152">
        <v>12</v>
      </c>
      <c r="K31" s="152">
        <v>1</v>
      </c>
      <c r="L31" s="152">
        <v>6</v>
      </c>
      <c r="M31" s="3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s="7" customFormat="1">
      <c r="A32" s="465" t="s">
        <v>65</v>
      </c>
      <c r="B32" s="126" t="s">
        <v>333</v>
      </c>
      <c r="C32" s="126" t="s">
        <v>1306</v>
      </c>
      <c r="D32" s="158" t="s">
        <v>985</v>
      </c>
      <c r="E32" s="170" t="s">
        <v>944</v>
      </c>
      <c r="F32" s="189" t="s">
        <v>1490</v>
      </c>
      <c r="G32" s="197" t="s">
        <v>130</v>
      </c>
      <c r="H32" s="128" t="s">
        <v>222</v>
      </c>
      <c r="I32" s="150">
        <v>2</v>
      </c>
      <c r="J32" s="150">
        <v>20</v>
      </c>
      <c r="K32" s="150">
        <v>2</v>
      </c>
      <c r="L32" s="150">
        <v>20</v>
      </c>
      <c r="M32" s="39"/>
      <c r="N3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7" s="7" customFormat="1">
      <c r="A33" s="465"/>
      <c r="B33" s="527" t="s">
        <v>86</v>
      </c>
      <c r="C33" s="543" t="s">
        <v>1421</v>
      </c>
      <c r="D33" s="523" t="s">
        <v>87</v>
      </c>
      <c r="E33" s="433" t="s">
        <v>321</v>
      </c>
      <c r="F33" s="214" t="s">
        <v>1490</v>
      </c>
      <c r="G33" s="204" t="s">
        <v>125</v>
      </c>
      <c r="H33" s="195" t="s">
        <v>215</v>
      </c>
      <c r="I33" s="152">
        <v>2</v>
      </c>
      <c r="J33" s="152">
        <v>10</v>
      </c>
      <c r="K33" s="152">
        <v>2</v>
      </c>
      <c r="L33" s="152">
        <v>10</v>
      </c>
      <c r="M33" s="3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7" s="7" customFormat="1">
      <c r="A34" s="465"/>
      <c r="B34" s="527"/>
      <c r="C34" s="544"/>
      <c r="D34" s="523"/>
      <c r="E34" s="433"/>
      <c r="F34" s="214" t="s">
        <v>1493</v>
      </c>
      <c r="G34" s="204" t="s">
        <v>978</v>
      </c>
      <c r="H34" s="195" t="s">
        <v>215</v>
      </c>
      <c r="I34" s="152">
        <v>2</v>
      </c>
      <c r="J34" s="152">
        <v>10</v>
      </c>
      <c r="K34" s="152">
        <v>2</v>
      </c>
      <c r="L34" s="152">
        <v>10</v>
      </c>
      <c r="M34" s="3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7" s="7" customFormat="1" ht="22.5">
      <c r="A35" s="465" t="s">
        <v>67</v>
      </c>
      <c r="B35" s="126" t="s">
        <v>336</v>
      </c>
      <c r="C35" s="126" t="s">
        <v>1187</v>
      </c>
      <c r="D35" s="158" t="s">
        <v>371</v>
      </c>
      <c r="E35" s="170" t="s">
        <v>338</v>
      </c>
      <c r="F35" s="189" t="s">
        <v>1490</v>
      </c>
      <c r="G35" s="197" t="s">
        <v>125</v>
      </c>
      <c r="H35" s="128" t="s">
        <v>215</v>
      </c>
      <c r="I35" s="150">
        <v>2</v>
      </c>
      <c r="J35" s="150">
        <v>20</v>
      </c>
      <c r="K35" s="150">
        <v>2</v>
      </c>
      <c r="L35" s="150">
        <v>20</v>
      </c>
      <c r="M35" s="39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7" s="7" customFormat="1">
      <c r="A36" s="465"/>
      <c r="B36" s="238" t="s">
        <v>780</v>
      </c>
      <c r="C36" s="238" t="s">
        <v>1422</v>
      </c>
      <c r="D36" s="156" t="s">
        <v>928</v>
      </c>
      <c r="E36" s="193" t="s">
        <v>781</v>
      </c>
      <c r="F36" s="214" t="s">
        <v>1491</v>
      </c>
      <c r="G36" s="204" t="s">
        <v>128</v>
      </c>
      <c r="H36" s="195" t="s">
        <v>215</v>
      </c>
      <c r="I36" s="291">
        <v>2</v>
      </c>
      <c r="J36" s="291">
        <v>10</v>
      </c>
      <c r="K36" s="291">
        <v>2</v>
      </c>
      <c r="L36" s="291">
        <v>10</v>
      </c>
      <c r="M36" s="39"/>
      <c r="N36" s="97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7" s="7" customFormat="1">
      <c r="A37" s="430" t="s">
        <v>8</v>
      </c>
      <c r="B37" s="125" t="s">
        <v>1040</v>
      </c>
      <c r="C37" s="125" t="s">
        <v>1211</v>
      </c>
      <c r="D37" s="158" t="s">
        <v>1041</v>
      </c>
      <c r="E37" s="343" t="s">
        <v>1630</v>
      </c>
      <c r="F37" s="189" t="s">
        <v>1491</v>
      </c>
      <c r="G37" s="197" t="s">
        <v>128</v>
      </c>
      <c r="H37" s="128" t="s">
        <v>232</v>
      </c>
      <c r="I37" s="289">
        <v>3</v>
      </c>
      <c r="J37" s="289">
        <v>18</v>
      </c>
      <c r="K37" s="289">
        <v>3</v>
      </c>
      <c r="L37" s="289">
        <v>18</v>
      </c>
      <c r="M37" s="39"/>
      <c r="N37" s="97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7" s="7" customFormat="1" ht="22.5">
      <c r="A38" s="431"/>
      <c r="B38" s="238" t="s">
        <v>484</v>
      </c>
      <c r="C38" s="238" t="s">
        <v>1237</v>
      </c>
      <c r="D38" s="156" t="s">
        <v>774</v>
      </c>
      <c r="E38" s="193" t="s">
        <v>486</v>
      </c>
      <c r="F38" s="214" t="s">
        <v>1490</v>
      </c>
      <c r="G38" s="204" t="s">
        <v>901</v>
      </c>
      <c r="H38" s="195" t="s">
        <v>215</v>
      </c>
      <c r="I38" s="291">
        <v>2</v>
      </c>
      <c r="J38" s="291">
        <v>10</v>
      </c>
      <c r="K38" s="291">
        <v>2</v>
      </c>
      <c r="L38" s="291">
        <v>10</v>
      </c>
      <c r="M38" s="3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7" s="7" customFormat="1">
      <c r="A39" s="431"/>
      <c r="B39" s="457" t="s">
        <v>131</v>
      </c>
      <c r="C39" s="457" t="s">
        <v>1396</v>
      </c>
      <c r="D39" s="458" t="s">
        <v>132</v>
      </c>
      <c r="E39" s="456" t="s">
        <v>180</v>
      </c>
      <c r="F39" s="409" t="s">
        <v>1491</v>
      </c>
      <c r="G39" s="413" t="s">
        <v>128</v>
      </c>
      <c r="H39" s="128" t="s">
        <v>215</v>
      </c>
      <c r="I39" s="150">
        <v>2</v>
      </c>
      <c r="J39" s="150">
        <v>12</v>
      </c>
      <c r="K39" s="502">
        <v>2</v>
      </c>
      <c r="L39" s="502">
        <v>12</v>
      </c>
      <c r="M39" s="3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7" s="7" customFormat="1">
      <c r="A40" s="432"/>
      <c r="B40" s="457"/>
      <c r="C40" s="457"/>
      <c r="D40" s="458"/>
      <c r="E40" s="456"/>
      <c r="F40" s="410"/>
      <c r="G40" s="413"/>
      <c r="H40" s="308" t="s">
        <v>231</v>
      </c>
      <c r="I40" s="150">
        <v>1</v>
      </c>
      <c r="J40" s="150">
        <v>6</v>
      </c>
      <c r="K40" s="557"/>
      <c r="L40" s="557"/>
      <c r="M40" s="3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7" s="7" customFormat="1">
      <c r="A41" s="465" t="s">
        <v>93</v>
      </c>
      <c r="B41" s="151" t="s">
        <v>1016</v>
      </c>
      <c r="C41" s="151" t="s">
        <v>1423</v>
      </c>
      <c r="D41" s="156" t="s">
        <v>1017</v>
      </c>
      <c r="E41" s="213" t="s">
        <v>1018</v>
      </c>
      <c r="F41" s="214" t="s">
        <v>1490</v>
      </c>
      <c r="G41" s="383" t="s">
        <v>130</v>
      </c>
      <c r="H41" s="290" t="s">
        <v>215</v>
      </c>
      <c r="I41" s="152">
        <v>4</v>
      </c>
      <c r="J41" s="152">
        <v>20</v>
      </c>
      <c r="K41" s="226">
        <v>4</v>
      </c>
      <c r="L41" s="226">
        <v>20</v>
      </c>
      <c r="M41" s="3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7" s="7" customFormat="1" ht="12.75" customHeight="1">
      <c r="A42" s="465"/>
      <c r="B42" s="126" t="s">
        <v>202</v>
      </c>
      <c r="C42" s="126" t="s">
        <v>1424</v>
      </c>
      <c r="D42" s="158" t="s">
        <v>212</v>
      </c>
      <c r="E42" s="343" t="s">
        <v>213</v>
      </c>
      <c r="F42" s="312" t="s">
        <v>1490</v>
      </c>
      <c r="G42" s="197" t="s">
        <v>130</v>
      </c>
      <c r="H42" s="308" t="s">
        <v>215</v>
      </c>
      <c r="I42" s="150">
        <v>3</v>
      </c>
      <c r="J42" s="150">
        <v>30</v>
      </c>
      <c r="K42" s="199">
        <v>3</v>
      </c>
      <c r="L42" s="199">
        <v>30</v>
      </c>
      <c r="M42" s="39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7" s="7" customFormat="1" ht="12.75" customHeight="1">
      <c r="A43" s="465"/>
      <c r="B43" s="151" t="s">
        <v>453</v>
      </c>
      <c r="C43" s="151" t="s">
        <v>1425</v>
      </c>
      <c r="D43" s="156" t="s">
        <v>1009</v>
      </c>
      <c r="E43" s="193" t="s">
        <v>1010</v>
      </c>
      <c r="F43" s="194" t="s">
        <v>1490</v>
      </c>
      <c r="G43" s="204" t="s">
        <v>130</v>
      </c>
      <c r="H43" s="215" t="s">
        <v>232</v>
      </c>
      <c r="I43" s="152">
        <v>2</v>
      </c>
      <c r="J43" s="152">
        <v>10</v>
      </c>
      <c r="K43" s="226">
        <v>2</v>
      </c>
      <c r="L43" s="226">
        <v>10</v>
      </c>
      <c r="M43" s="3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7" s="7" customFormat="1" ht="22.5">
      <c r="A44" s="465"/>
      <c r="B44" s="126" t="s">
        <v>564</v>
      </c>
      <c r="C44" s="126" t="s">
        <v>1399</v>
      </c>
      <c r="D44" s="158" t="s">
        <v>565</v>
      </c>
      <c r="E44" s="170" t="s">
        <v>566</v>
      </c>
      <c r="F44" s="189" t="s">
        <v>1490</v>
      </c>
      <c r="G44" s="197" t="s">
        <v>567</v>
      </c>
      <c r="H44" s="128" t="s">
        <v>233</v>
      </c>
      <c r="I44" s="150">
        <v>2</v>
      </c>
      <c r="J44" s="150">
        <v>8</v>
      </c>
      <c r="K44" s="150">
        <v>2</v>
      </c>
      <c r="L44" s="150">
        <v>8</v>
      </c>
      <c r="M44" s="3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7" s="7" customFormat="1">
      <c r="A45" s="41"/>
      <c r="B45" s="43"/>
      <c r="C45" s="43"/>
      <c r="D45" s="44"/>
      <c r="E45" s="44"/>
      <c r="F45" s="44"/>
      <c r="G45" s="43"/>
      <c r="H45" s="45" t="s">
        <v>1</v>
      </c>
      <c r="I45" s="46">
        <f>SUM(I10:I11,I13:I44,I12)</f>
        <v>78</v>
      </c>
      <c r="J45" s="46">
        <f>+SUM(J10:J44)</f>
        <v>537</v>
      </c>
      <c r="K45" s="46">
        <f>+SUM(K10:K44)</f>
        <v>74</v>
      </c>
      <c r="L45" s="46">
        <f>+SUM(L10:L44)</f>
        <v>515</v>
      </c>
      <c r="N45" s="39"/>
      <c r="V45" s="3"/>
      <c r="W45" s="3"/>
      <c r="X45" s="3"/>
      <c r="Y45" s="3"/>
      <c r="Z45" s="3"/>
      <c r="AA45" s="3"/>
      <c r="AB45" s="3"/>
      <c r="AC45" s="12"/>
      <c r="AD45" s="12"/>
      <c r="AE45" s="1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67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67" s="7" customFormat="1">
      <c r="A48" s="41" t="s">
        <v>254</v>
      </c>
      <c r="B48" s="50"/>
      <c r="C48" s="50"/>
      <c r="D48" s="48"/>
      <c r="E48" s="48"/>
      <c r="F48" s="48"/>
      <c r="G48" s="39"/>
      <c r="H48" s="49"/>
      <c r="I48" s="66" t="s">
        <v>317</v>
      </c>
      <c r="J48" s="67">
        <f>SUM(I45)</f>
        <v>78</v>
      </c>
      <c r="K48" s="41"/>
      <c r="L48" s="39"/>
      <c r="M48" s="41"/>
      <c r="N48" s="39"/>
      <c r="V48" s="3"/>
      <c r="W48" s="3"/>
      <c r="X48" s="3"/>
      <c r="Y48" s="3"/>
      <c r="Z48" s="3"/>
      <c r="AA48" s="3"/>
      <c r="AB48" s="3"/>
      <c r="AC48" s="12"/>
      <c r="AD48" s="12"/>
      <c r="AE48" s="12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s="7" customFormat="1">
      <c r="A49" s="41" t="s">
        <v>255</v>
      </c>
      <c r="B49" s="50"/>
      <c r="C49" s="50"/>
      <c r="D49" s="48"/>
      <c r="E49" s="48"/>
      <c r="F49" s="48"/>
      <c r="G49" s="39"/>
      <c r="H49" s="49"/>
      <c r="I49" s="41"/>
      <c r="J49" s="41"/>
      <c r="K49" s="41"/>
      <c r="L49" s="39"/>
      <c r="M49" s="41"/>
      <c r="N49" s="39"/>
      <c r="V49" s="3"/>
      <c r="W49" s="3"/>
      <c r="X49" s="3"/>
      <c r="Y49" s="3"/>
      <c r="Z49" s="3"/>
      <c r="AA49" s="3"/>
      <c r="AB49" s="3"/>
      <c r="AC49" s="12"/>
      <c r="AD49" s="12"/>
      <c r="AE49" s="12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s="7" customFormat="1">
      <c r="A50" s="41" t="s">
        <v>256</v>
      </c>
      <c r="B50" s="39"/>
      <c r="C50" s="39"/>
      <c r="D50" s="139" t="s">
        <v>727</v>
      </c>
      <c r="E50" s="140">
        <v>29</v>
      </c>
      <c r="F50" s="140"/>
      <c r="G50" s="39"/>
      <c r="H50" s="49"/>
      <c r="I50" s="41"/>
      <c r="J50" s="41"/>
      <c r="K50" s="41"/>
      <c r="L50" s="39"/>
      <c r="M50" s="41"/>
      <c r="N50" s="39"/>
      <c r="V50" s="3"/>
      <c r="W50" s="3"/>
      <c r="X50" s="3"/>
      <c r="Y50" s="3"/>
      <c r="Z50" s="3"/>
      <c r="AA50" s="3"/>
      <c r="AB50" s="3"/>
      <c r="AC50" s="12"/>
      <c r="AD50" s="12"/>
      <c r="AE50" s="12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s="7" customFormat="1">
      <c r="A51" s="41" t="s">
        <v>257</v>
      </c>
      <c r="B51" s="50"/>
      <c r="C51" s="50"/>
      <c r="D51" s="48"/>
      <c r="E51" s="48"/>
      <c r="F51" s="48"/>
      <c r="G51" s="39"/>
      <c r="H51" s="49"/>
      <c r="I51" s="41"/>
      <c r="J51" s="41"/>
      <c r="K51" s="41"/>
      <c r="L51" s="39"/>
      <c r="M51" s="41"/>
      <c r="N51" s="39"/>
      <c r="V51" s="3"/>
      <c r="W51" s="3"/>
      <c r="X51" s="3"/>
      <c r="Y51" s="3"/>
      <c r="Z51" s="3"/>
      <c r="AA51" s="3"/>
      <c r="AB51" s="3"/>
      <c r="AC51" s="12"/>
      <c r="AD51" s="12"/>
      <c r="AE51" s="12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</sheetData>
  <mergeCells count="37">
    <mergeCell ref="B22:B23"/>
    <mergeCell ref="A28:A31"/>
    <mergeCell ref="D39:D40"/>
    <mergeCell ref="F8:F9"/>
    <mergeCell ref="B2:J2"/>
    <mergeCell ref="I9:J9"/>
    <mergeCell ref="C14:C16"/>
    <mergeCell ref="B33:B34"/>
    <mergeCell ref="D33:D34"/>
    <mergeCell ref="G8:G9"/>
    <mergeCell ref="E33:E34"/>
    <mergeCell ref="G39:G40"/>
    <mergeCell ref="E14:E16"/>
    <mergeCell ref="E8:E9"/>
    <mergeCell ref="F39:F40"/>
    <mergeCell ref="E39:E40"/>
    <mergeCell ref="L39:L40"/>
    <mergeCell ref="K9:L9"/>
    <mergeCell ref="H8:H9"/>
    <mergeCell ref="I8:J8"/>
    <mergeCell ref="K39:K40"/>
    <mergeCell ref="K8:L8"/>
    <mergeCell ref="A41:A44"/>
    <mergeCell ref="A20:A26"/>
    <mergeCell ref="A35:A36"/>
    <mergeCell ref="A32:A34"/>
    <mergeCell ref="A37:A40"/>
    <mergeCell ref="A8:A9"/>
    <mergeCell ref="D14:D16"/>
    <mergeCell ref="A13:A19"/>
    <mergeCell ref="D8:D9"/>
    <mergeCell ref="B14:B16"/>
    <mergeCell ref="C8:C9"/>
    <mergeCell ref="B8:B9"/>
    <mergeCell ref="B39:B40"/>
    <mergeCell ref="C39:C40"/>
    <mergeCell ref="C33:C34"/>
  </mergeCells>
  <hyperlinks>
    <hyperlink ref="E12" r:id="rId1"/>
    <hyperlink ref="E31" r:id="rId2" display="http://www.uni-siegen.de/"/>
    <hyperlink ref="E39" r:id="rId3" display="http://www.unisa.it/"/>
    <hyperlink ref="E20" r:id="rId4"/>
    <hyperlink ref="E26" r:id="rId5"/>
    <hyperlink ref="E42" r:id="rId6"/>
    <hyperlink ref="E33" r:id="rId7"/>
    <hyperlink ref="E35" r:id="rId8"/>
    <hyperlink ref="E10" r:id="rId9"/>
    <hyperlink ref="E24" r:id="rId10"/>
    <hyperlink ref="E44" r:id="rId11"/>
    <hyperlink ref="E25" r:id="rId12"/>
    <hyperlink ref="E11" r:id="rId13"/>
    <hyperlink ref="E27" r:id="rId14"/>
    <hyperlink ref="E29" r:id="rId15"/>
    <hyperlink ref="E17" r:id="rId16"/>
    <hyperlink ref="E36" r:id="rId17"/>
    <hyperlink ref="E14" r:id="rId18"/>
    <hyperlink ref="E38" r:id="rId19"/>
    <hyperlink ref="E30" r:id="rId20"/>
    <hyperlink ref="E23" r:id="rId21"/>
    <hyperlink ref="E21" r:id="rId22"/>
    <hyperlink ref="E32" r:id="rId23"/>
    <hyperlink ref="E43" r:id="rId24"/>
    <hyperlink ref="E41" r:id="rId25"/>
    <hyperlink ref="E13" r:id="rId26"/>
    <hyperlink ref="E18" r:id="rId27"/>
    <hyperlink ref="E28" r:id="rId28"/>
    <hyperlink ref="E37" r:id="rId29"/>
  </hyperlinks>
  <pageMargins left="0.7" right="0.7" top="0.75" bottom="0.75" header="0.3" footer="0.3"/>
  <pageSetup paperSize="9" orientation="portrait" horizontalDpi="0" verticalDpi="0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</vt:i4>
      </vt:variant>
    </vt:vector>
  </HeadingPairs>
  <TitlesOfParts>
    <vt:vector size="12" baseType="lpstr">
      <vt:lpstr>WA</vt:lpstr>
      <vt:lpstr>WARiE</vt:lpstr>
      <vt:lpstr>WIiT</vt:lpstr>
      <vt:lpstr>WILiT</vt:lpstr>
      <vt:lpstr>WIMiFT</vt:lpstr>
      <vt:lpstr>WIM</vt:lpstr>
      <vt:lpstr>WIŚiE</vt:lpstr>
      <vt:lpstr>WIZ</vt:lpstr>
      <vt:lpstr>WTCh</vt:lpstr>
      <vt:lpstr>ONLY STAFF</vt:lpstr>
      <vt:lpstr>podsumowanie</vt:lpstr>
      <vt:lpstr>WA!Obszar_wydruku</vt:lpstr>
    </vt:vector>
  </TitlesOfParts>
  <Company>Politechnika Poznańsk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Marta Kicińska-Nowak</cp:lastModifiedBy>
  <cp:lastPrinted>2017-09-10T17:10:38Z</cp:lastPrinted>
  <dcterms:created xsi:type="dcterms:W3CDTF">2008-01-07T11:45:48Z</dcterms:created>
  <dcterms:modified xsi:type="dcterms:W3CDTF">2023-12-05T13:24:40Z</dcterms:modified>
</cp:coreProperties>
</file>